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2695" windowHeight="8895"/>
  </bookViews>
  <sheets>
    <sheet name="Все года" sheetId="1" r:id="rId1"/>
  </sheets>
  <definedNames>
    <definedName name="_xlnm.Print_Titles" localSheetId="0">'Все года'!$13:$13</definedName>
  </definedNames>
  <calcPr calcId="145621"/>
</workbook>
</file>

<file path=xl/calcChain.xml><?xml version="1.0" encoding="utf-8"?>
<calcChain xmlns="http://schemas.openxmlformats.org/spreadsheetml/2006/main">
  <c r="U52" i="1" l="1"/>
  <c r="AI60" i="1" l="1"/>
  <c r="AI78" i="1"/>
  <c r="AI77" i="1"/>
  <c r="AI111" i="1"/>
  <c r="AI52" i="1"/>
  <c r="U26" i="1" l="1"/>
  <c r="U27" i="1"/>
  <c r="U28" i="1"/>
  <c r="U18" i="1"/>
  <c r="U25" i="1" l="1"/>
  <c r="U24" i="1"/>
  <c r="U23" i="1"/>
</calcChain>
</file>

<file path=xl/sharedStrings.xml><?xml version="1.0" encoding="utf-8"?>
<sst xmlns="http://schemas.openxmlformats.org/spreadsheetml/2006/main" count="676" uniqueCount="171">
  <si>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</si>
  <si>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</si>
  <si>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</si>
  <si>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</si>
  <si>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</si>
  <si>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</si>
  <si>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</si>
  <si>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</si>
  <si>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</si>
  <si>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</si>
  <si>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</si>
  <si>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</si>
  <si>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</si>
  <si>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</si>
  <si>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</si>
  <si>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2022 г.</t>
  </si>
  <si>
    <t>2022 г. (Ф)</t>
  </si>
  <si>
    <t>2022 г. (Р)</t>
  </si>
  <si>
    <t>2022 г. (М)</t>
  </si>
  <si>
    <t>2023 г.</t>
  </si>
  <si>
    <t>2023 г. (Ф)</t>
  </si>
  <si>
    <t>2023 г. (Р)</t>
  </si>
  <si>
    <t>2023 г. (М)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</si>
  <si>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</si>
  <si>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</si>
  <si>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</si>
  <si>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</si>
  <si>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</si>
  <si>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Милютинского сельского поселения</t>
  </si>
  <si>
    <t>06.2.00.00110</t>
  </si>
  <si>
    <t>Расходы на выплаты по оплате труда работников органов местного самоуправления Милютинского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</si>
  <si>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</si>
  <si>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обеспечение функций органов местного самоуправления Милютинского сельского поселения</t>
  </si>
  <si>
    <t>06.2.00.00190</t>
  </si>
  <si>
    <t>Расходы на обеспечение функций органов местного самоуправления Милютинского сельского поселения (Закупка товаров, работ и услуг для обеспечения государственных (муниципальных) нужд)</t>
  </si>
  <si>
    <t>200</t>
  </si>
  <si>
    <t>Расходы на обеспечение функций органов местного самоуправления Милютинского сельского поселения (Иные бюджетные ассигнования)</t>
  </si>
  <si>
    <t>800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</si>
  <si>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</si>
  <si>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06.2.00.72390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</si>
  <si>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</si>
  <si>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</si>
  <si>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</si>
  <si>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Расходы на обеспечение проведения выборов депутатов Собрания депутатов Милютинского сельского поселения</t>
  </si>
  <si>
    <t>99.3.00.90120</t>
  </si>
  <si>
    <t>Расходы на обеспечение проведения выборов депутатов Собрания депутатов Милютинского сельского поселения (Иные бюджетные ассигнования)</t>
  </si>
  <si>
    <t>Другие общегосударственные вопросы</t>
  </si>
  <si>
    <t>13</t>
  </si>
  <si>
    <t>Официальная публикация нормативных правовых актов Милютинского сельского поселения, проектов правовых актов Милютинского сельского поселения и иных информационных материалов</t>
  </si>
  <si>
    <t>06.2.00.27050</t>
  </si>
  <si>
    <t>Официальная публикация нормативных правовых актов Милютинского сельского поселения, проектов правовых актов Милютинского сельского поселения и иных информационных материалов (Закупка товаров, работ и услуг для обеспечения государственных (муниципальных) нужд)</t>
  </si>
  <si>
    <t>Прочие расходы</t>
  </si>
  <si>
    <t>06.2.00.27060</t>
  </si>
  <si>
    <t>Прочие расходы (Закупка товаров, работ и услуг для обеспечения государственных (муниципальных) нужд)</t>
  </si>
  <si>
    <t>Прочие расходы (Иные бюджетные ассигнования)</t>
  </si>
  <si>
    <t>Мероприятия по антитерростической защищенности объектов социальной сферы</t>
  </si>
  <si>
    <t>08.2.00.27100</t>
  </si>
  <si>
    <t>Мероприятия по антитерростической защищенности объектов социальной сферы (Закупка товаров, работ и услуг для обеспечения государственных (муниципальных) нужд)</t>
  </si>
  <si>
    <t>Условно утвержденные расходы</t>
  </si>
  <si>
    <t>99.3.00.90110</t>
  </si>
  <si>
    <t>Условно утвержденные расходы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</si>
  <si>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</si>
  <si>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</si>
  <si>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</si>
  <si>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</si>
  <si>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</si>
  <si>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06.2.00.51180</t>
  </si>
  <si>
    <t>Субвенция бюджетам поселений на 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</si>
  <si>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бюджетам поселений на 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</si>
  <si>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</si>
  <si>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</si>
  <si>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</si>
  <si>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Мероприятия по обеспечению пожарной безопасности</t>
  </si>
  <si>
    <t>09.1.00.27110</t>
  </si>
  <si>
    <t>Мероприятия по обеспечению пожарной безопасности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</si>
  <si>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</si>
  <si>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</si>
  <si>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</si>
  <si>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содержание автомобильных дорог общего пользования местного значения</t>
  </si>
  <si>
    <t>01.1.00.27010</t>
  </si>
  <si>
    <t>Расходы на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</si>
  <si>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</si>
  <si>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</si>
  <si>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</si>
  <si>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</si>
  <si>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</si>
  <si>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Обеспечение мероприятий по развитию жилищного хозяйства</t>
  </si>
  <si>
    <t>07.1.00.27080</t>
  </si>
  <si>
    <t>Обеспечение мероприятий по развитию жилищного хозяйства (Закупка товаров, работ и услуг для обеспечения государственных (муниципальных) нужд)</t>
  </si>
  <si>
    <t>Коммунальное хозяйство</t>
  </si>
  <si>
    <t>Обеспечение мероприятий по повышению качества и надежности коммунальных услуг в рамках подпрограммы "Создание условий для обеспечения качественными коммунальными услугами населения Милютинского сельского поселения" муниципальной программы "Обеспечение качественными жилищно-коммунальными услугами населения Милютинского сельского поселения"</t>
  </si>
  <si>
    <t>07.2.00.27090</t>
  </si>
  <si>
    <t>Обеспечение мероприятий по повышению качества и надежности коммунальных услуг в рамках подпрограммы "Создание условий для обеспечения качественными коммунальными услугами населения Милютинского сельского поселения" муниципальной программы "Обеспечение качественными жилищно-коммунальными услугами населения Милютинского сельского поселения" (Закупка товаров, работ и услуг для обеспечения государственных (муниципальных) нужд)</t>
  </si>
  <si>
    <t>Обеспечение мероприятий по повышению качества и надежности коммунальных услуг в рамках подпрограммы "Создание условий для обеспечения качественными коммунальными услугами населения Милютинского сельского поселения" муниципальной программы "Обеспечение качественными жилищно-коммунальными услугами населения Милютинского сельского поселения" (Иные бюджетные ассигнования)</t>
  </si>
  <si>
    <t>Благоустройство</t>
  </si>
  <si>
    <t>Реализация мероприятий по формированию современной городской среды в части благоустройства дворовых территорий</t>
  </si>
  <si>
    <t>04.1.00.27230</t>
  </si>
  <si>
    <t>Реализация мероприятий по формированию современной городской среды в части благоустройства дворовых территорий (Закупка товаров, работ и услуг для обеспечения государственных (муниципальных) нужд)</t>
  </si>
  <si>
    <t>Реализация мероприятий по формированию современной городской среды в части благоустройства общественных территорий</t>
  </si>
  <si>
    <t>04.2.00.27240</t>
  </si>
  <si>
    <t>Реализация мероприятий по формированию современной городской среды в части благоустройства общественных территорий (Закупка товаров, работ и услуг для обеспечения государственных (муниципальных) нужд)</t>
  </si>
  <si>
    <t>Расходы на реализацию проектов инициативного бюджетирования (Благоустройство общественной территории "Аллея</t>
  </si>
  <si>
    <t>04.2.00.S464A</t>
  </si>
  <si>
    <t>Расходы на реализацию проектов инициативного бюджетирования (Благоустройство общественной территории "Аллея (Закупка товаров, работ и услуг для обеспечения государственных (муниципальных) нужд)</t>
  </si>
  <si>
    <t>Реализация мероприятий по формированию городской среды в части благоустройства общественных территорий</t>
  </si>
  <si>
    <t>04.2.F2.55551</t>
  </si>
  <si>
    <t>Реализация мероприятий по формированию городской среды в части благоустройства общественных территорий (Закупка товаров, работ и услуг для обеспечения государственных (муниципальных) нужд)</t>
  </si>
  <si>
    <t>Реализация комплекса энергосберегающих мероприятий</t>
  </si>
  <si>
    <t>05.1.00.27030</t>
  </si>
  <si>
    <t>Реализация комплекса энергосберегающих мероприятий (Закупка товаров, работ и услуг для обеспечения государственных (муниципальных) нужд)</t>
  </si>
  <si>
    <t>Расходы на осуществление мероприятий по охране окружающей среды</t>
  </si>
  <si>
    <t>10.1.00.27140</t>
  </si>
  <si>
    <t>Расходы на осуществление мероприятий по охране окружающей среды (Закупка товаров, работ и услуг для обеспечения государственных (муниципальных) нужд)</t>
  </si>
  <si>
    <t>Мероприятия по озеленению территории сельского поселения</t>
  </si>
  <si>
    <t>12.1.00.27160</t>
  </si>
  <si>
    <t>Мероприятия по озеленению территории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</si>
  <si>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содержанию кладбищ</t>
  </si>
  <si>
    <t>12.2.00.27170</t>
  </si>
  <si>
    <t>Расходы на осуществление мероприятий по содержанию кладбищ (Закупка товаров, работ и услуг для обеспечения государственных (муниципальных) нужд)</t>
  </si>
  <si>
    <t>Расходы на осуществление прочих мероприятий по благоустройству</t>
  </si>
  <si>
    <t>12.3.00.27180</t>
  </si>
  <si>
    <t>Расходы на осуществление прочих мероприятий по благоустройству (Закупка товаров, работ и услуг для обеспечения государственных (муниципальных) нужд)</t>
  </si>
  <si>
    <t>Организация проведения оплачиваемых общественных работ</t>
  </si>
  <si>
    <t>12.3.00.27210</t>
  </si>
  <si>
    <t>Организация проведения оплачиваемых общественных работ (Иные бюджетные ассигнования)</t>
  </si>
  <si>
    <t>Организация временного трудоустройства несовершеннолетних граждан в возрасте от 14 до 18 лет в свободное от учебы время, безработных граждан, испытывающих трудности в поиске работы, безработных граждан в возрасте от 18 до 20 лет, имеющих среднее профессиональное образование</t>
  </si>
  <si>
    <t>12.3.00.27220</t>
  </si>
  <si>
    <t>Организация временного трудоустройства несовершеннолетних граждан в возрасте от 14 до 18 лет в свободное от учебы время, безработных граждан, испытывающих трудности в поиске работы, безработных граждан в возрасте от 18 до 20 лет, имеющих среднее профессиональное образование (Иные бюджетные ассигнования)</t>
  </si>
  <si>
    <t>Расходы на осуществление мероприятий по организации уличного освещения</t>
  </si>
  <si>
    <t>12.4.00.27190</t>
  </si>
  <si>
    <t>Расходы на осуществление мероприятий по организации уличного освещения (Закупка товаров, работ и услуг для обеспечения государственных (муниципальных) нужд)</t>
  </si>
  <si>
    <t>Иные межбюджетные трансферы за счет средств резервного фонда Ростовской области в рамках непрограмного направления деятельности "Реализация функций иных государственных органов Ростовской области" детский спортивно-игровой комплекс</t>
  </si>
  <si>
    <t>99.3.00.71180</t>
  </si>
  <si>
    <t>Иные межбюджетные трансферы за счет средств резервного фонда Ростовской области в рамках непрограмного направления деятельности "Реализация функций иных государственных органов Ростовской области" детский спортивно-игровой комплекс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</si>
  <si>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</si>
  <si>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</si>
  <si>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</si>
  <si>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</si>
  <si>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</si>
  <si>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Обеспечение дополнительного профессионального образования лиц, замещающих выборные должности, муниципальных служащих</t>
  </si>
  <si>
    <t>06.1.00.27040</t>
  </si>
  <si>
    <t>Обеспечение дополнительного профессионального образования лиц, замещающих выборные должности, муниципальных служащих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</si>
  <si>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</si>
  <si>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</si>
  <si>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</si>
  <si>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Милютинского сельского поселения</t>
  </si>
  <si>
    <t>02.1.00.00590</t>
  </si>
  <si>
    <t>Расходы на обеспечение деятельности (оказание услуг) муниципальных учреждений Милютинского сельского поселения (Предоставление субсидий бюджетным, автономным учреждениям и иным некоммерческим организациям)</t>
  </si>
  <si>
    <t>600</t>
  </si>
  <si>
    <t>Расходы на капитальный ремонт памятника</t>
  </si>
  <si>
    <t>02.2.00.S3320</t>
  </si>
  <si>
    <t>Расходы на капитальный ремонт памятника (Закупка товаров, работ и услуг для обеспечения государственных (муниципальных) нужд)</t>
  </si>
  <si>
    <t>Иные межбюджетные трансферы за счет средств резервного фонда Ростовской области в рамках непрограмного направления деятельности "Реализация функций иных государственных органов Ростовской области" по объекту "Выборочный капитальный ремонт Мемориала-памятника героям"</t>
  </si>
  <si>
    <t>99.3.00.74220</t>
  </si>
  <si>
    <t>Иные межбюджетные трансферы за счет средств резервного фонда Ростовской области в рамках непрограмного направления деятельности "Реализация функций иных государственных органов Ростовской области" по объекту "Выборочный капитальный ремонт Мемориала-памятника героям" (Закупка товаров, работ и услуг для обеспечения государственных (муниципальных) нужд)</t>
  </si>
  <si>
    <t>СОЦИАЛЬНАЯ ПОЛИТИКА</t>
  </si>
  <si>
    <t>Пенсионное обеспечение</t>
  </si>
  <si>
    <t>Расходы на выплату муниципальной пенсии за выслугу лет лицам, замещавшим муниципальные должности и должности муниципальной службы в Милютинском сельском поселении</t>
  </si>
  <si>
    <t>06.3.00.12010</t>
  </si>
  <si>
    <t>Расходы на выплату муниципальной пенсии за выслугу лет лицам, замещавшим муниципальные должности и должности муниципальной службы в Милютинском сельском поселении (Социальное обеспечение и иные выплаты населению)</t>
  </si>
  <si>
    <t>300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</si>
  <si>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</si>
  <si>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</si>
  <si>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</si>
  <si>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</t>
  </si>
  <si>
    <t>11.1.00.27150</t>
  </si>
  <si>
    <t>Физкультурные и массовые спортивные мероприятия (Закупка товаров, работ и услуг для обеспечения государственных (муниципальных) нужд)</t>
  </si>
  <si>
    <t>Всего</t>
  </si>
  <si>
    <t>Приложение 3 к Решению "О внесении изменений в решение "О бюджете Милютинского сельского поселения Милютинского района на 2021 год и на плановый период 2022и 2023 годов"</t>
  </si>
  <si>
    <t>Распределение бюджетных ассигнований по разделам, подразделам, целевым статьям (муниципальным программам Милютинского сельского поселения и непрограммным направлениям деятельности), группам (подгруппам) видов расходов классификации расходов бюджета Милютинского сельского поселения Милютинского района на 2021 год и на плановый период 2022 и 2023 годов</t>
  </si>
  <si>
    <t>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</si>
</sst>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0"/>
      <color indexed="8"/>
      <name val="Calibri"/>
      <family val="2"/>
    </font>
    <font>
      <b/>
      <sz val="12"/>
      <color indexed="8"/>
      <name val="Times New Roman"/>
    </font>
    <font>
      <sz val="10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0" fontId="5" fillId="0" borderId="0" xfId="0" applyFont="1"/>
    <xf numFmtId="49" fontId="7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vertical="center" wrapText="1"/>
    </xf>
    <xf numFmtId="4" fontId="0" fillId="0" borderId="0" xfId="0" applyNumberFormat="1"/>
    <xf numFmtId="165" fontId="3" fillId="2" borderId="2" xfId="0" applyNumberFormat="1" applyFont="1" applyFill="1" applyBorder="1" applyAlignment="1">
      <alignment horizontal="right"/>
    </xf>
    <xf numFmtId="165" fontId="4" fillId="2" borderId="2" xfId="0" applyNumberFormat="1" applyFont="1" applyFill="1" applyBorder="1" applyAlignment="1">
      <alignment horizontal="right"/>
    </xf>
    <xf numFmtId="165" fontId="0" fillId="0" borderId="0" xfId="0" applyNumberFormat="1"/>
    <xf numFmtId="49" fontId="3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12"/>
  <sheetViews>
    <sheetView showGridLines="0" tabSelected="1" topLeftCell="B68" zoomScaleNormal="100" workbookViewId="0">
      <selection activeCell="U67" sqref="U67"/>
    </sheetView>
  </sheetViews>
  <sheetFormatPr defaultRowHeight="10.15" customHeight="1" x14ac:dyDescent="0.25"/>
  <cols>
    <col min="1" max="1" width="44.42578125" hidden="1" customWidth="1"/>
    <col min="2" max="2" width="44.42578125" customWidth="1"/>
    <col min="3" max="4" width="12.7109375" customWidth="1"/>
    <col min="5" max="5" width="16.7109375" customWidth="1"/>
    <col min="6" max="19" width="16.7109375" hidden="1" customWidth="1"/>
    <col min="20" max="20" width="12.7109375" customWidth="1"/>
    <col min="21" max="21" width="27.140625" customWidth="1"/>
    <col min="22" max="34" width="8" hidden="1"/>
    <col min="35" max="35" width="27.140625" customWidth="1"/>
    <col min="36" max="38" width="8" hidden="1"/>
    <col min="39" max="39" width="27.140625" customWidth="1"/>
    <col min="40" max="42" width="8" hidden="1"/>
    <col min="43" max="43" width="44.42578125" hidden="1" customWidth="1"/>
  </cols>
  <sheetData>
    <row r="1" spans="1:47" ht="9.75" customHeight="1" x14ac:dyDescent="0.25">
      <c r="AM1" s="18" t="s">
        <v>168</v>
      </c>
      <c r="AN1" s="18" t="s">
        <v>168</v>
      </c>
      <c r="AO1" s="18" t="s">
        <v>168</v>
      </c>
      <c r="AP1" s="18" t="s">
        <v>168</v>
      </c>
    </row>
    <row r="2" spans="1:47" ht="10.15" customHeight="1" x14ac:dyDescent="0.25">
      <c r="AM2" s="18"/>
      <c r="AN2" s="18"/>
      <c r="AO2" s="18"/>
      <c r="AP2" s="18"/>
    </row>
    <row r="3" spans="1:47" ht="1.5" customHeight="1" x14ac:dyDescent="0.25">
      <c r="AM3" s="18"/>
      <c r="AN3" s="18"/>
      <c r="AO3" s="18"/>
      <c r="AP3" s="18"/>
    </row>
    <row r="4" spans="1:47" ht="27" hidden="1" customHeight="1" x14ac:dyDescent="0.25">
      <c r="AM4" s="18"/>
      <c r="AN4" s="18"/>
      <c r="AO4" s="18"/>
      <c r="AP4" s="18"/>
    </row>
    <row r="5" spans="1:47" ht="54" customHeight="1" x14ac:dyDescent="0.25"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8"/>
      <c r="AN5" s="18"/>
      <c r="AO5" s="18"/>
      <c r="AP5" s="18"/>
      <c r="AQ5" s="10"/>
      <c r="AR5" s="10"/>
      <c r="AS5" s="10"/>
      <c r="AT5" s="10"/>
      <c r="AU5" s="10"/>
    </row>
    <row r="6" spans="1:47" ht="53.25" customHeight="1" x14ac:dyDescent="0.25">
      <c r="B6" s="19" t="s">
        <v>169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2"/>
      <c r="AO6" s="12"/>
      <c r="AP6" s="12"/>
      <c r="AQ6" s="12"/>
      <c r="AR6" s="12"/>
      <c r="AS6" s="12"/>
      <c r="AT6" s="12"/>
      <c r="AU6" s="12"/>
    </row>
    <row r="7" spans="1:47" ht="10.15" customHeight="1" x14ac:dyDescent="0.25"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</row>
    <row r="8" spans="1:47" ht="10.15" customHeight="1" x14ac:dyDescent="0.25"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</row>
    <row r="9" spans="1:47" ht="15" x14ac:dyDescent="0.25"/>
    <row r="10" spans="1:47" ht="19.899999999999999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 t="s">
        <v>0</v>
      </c>
      <c r="AN10" s="1" t="s">
        <v>0</v>
      </c>
      <c r="AO10" s="1" t="s">
        <v>0</v>
      </c>
      <c r="AP10" s="1" t="s">
        <v>0</v>
      </c>
      <c r="AQ10" s="1"/>
    </row>
    <row r="11" spans="1:47" ht="15" customHeight="1" x14ac:dyDescent="0.25">
      <c r="A11" s="17" t="s">
        <v>14</v>
      </c>
      <c r="B11" s="17" t="s">
        <v>14</v>
      </c>
      <c r="C11" s="17" t="s">
        <v>10</v>
      </c>
      <c r="D11" s="17" t="s">
        <v>11</v>
      </c>
      <c r="E11" s="17" t="s">
        <v>12</v>
      </c>
      <c r="F11" s="17" t="s">
        <v>12</v>
      </c>
      <c r="G11" s="17" t="s">
        <v>12</v>
      </c>
      <c r="H11" s="17" t="s">
        <v>12</v>
      </c>
      <c r="I11" s="17" t="s">
        <v>12</v>
      </c>
      <c r="J11" s="17" t="s">
        <v>12</v>
      </c>
      <c r="K11" s="17" t="s">
        <v>12</v>
      </c>
      <c r="L11" s="17" t="s">
        <v>12</v>
      </c>
      <c r="M11" s="17" t="s">
        <v>12</v>
      </c>
      <c r="N11" s="17" t="s">
        <v>12</v>
      </c>
      <c r="O11" s="17" t="s">
        <v>12</v>
      </c>
      <c r="P11" s="17" t="s">
        <v>12</v>
      </c>
      <c r="Q11" s="17" t="s">
        <v>12</v>
      </c>
      <c r="R11" s="17" t="s">
        <v>12</v>
      </c>
      <c r="S11" s="17" t="s">
        <v>12</v>
      </c>
      <c r="T11" s="17" t="s">
        <v>13</v>
      </c>
      <c r="U11" s="17" t="s">
        <v>170</v>
      </c>
      <c r="V11" s="17" t="s">
        <v>2</v>
      </c>
      <c r="W11" s="17" t="s">
        <v>3</v>
      </c>
      <c r="X11" s="17" t="s">
        <v>4</v>
      </c>
      <c r="Y11" s="17" t="s">
        <v>1</v>
      </c>
      <c r="Z11" s="17" t="s">
        <v>2</v>
      </c>
      <c r="AA11" s="17" t="s">
        <v>3</v>
      </c>
      <c r="AB11" s="17" t="s">
        <v>4</v>
      </c>
      <c r="AC11" s="17" t="s">
        <v>5</v>
      </c>
      <c r="AD11" s="17" t="s">
        <v>1</v>
      </c>
      <c r="AE11" s="17" t="s">
        <v>2</v>
      </c>
      <c r="AF11" s="17" t="s">
        <v>3</v>
      </c>
      <c r="AG11" s="17" t="s">
        <v>4</v>
      </c>
      <c r="AH11" s="17" t="s">
        <v>5</v>
      </c>
      <c r="AI11" s="17" t="s">
        <v>15</v>
      </c>
      <c r="AJ11" s="17" t="s">
        <v>16</v>
      </c>
      <c r="AK11" s="17" t="s">
        <v>17</v>
      </c>
      <c r="AL11" s="17" t="s">
        <v>18</v>
      </c>
      <c r="AM11" s="17" t="s">
        <v>19</v>
      </c>
      <c r="AN11" s="17" t="s">
        <v>20</v>
      </c>
      <c r="AO11" s="17" t="s">
        <v>21</v>
      </c>
      <c r="AP11" s="17" t="s">
        <v>22</v>
      </c>
      <c r="AQ11" s="17" t="s">
        <v>14</v>
      </c>
    </row>
    <row r="12" spans="1:47" ht="15" customHeight="1" x14ac:dyDescent="0.25">
      <c r="A12" s="17"/>
      <c r="B12" s="17"/>
      <c r="C12" s="17" t="s">
        <v>6</v>
      </c>
      <c r="D12" s="17" t="s">
        <v>7</v>
      </c>
      <c r="E12" s="17" t="s">
        <v>8</v>
      </c>
      <c r="F12" s="17" t="s">
        <v>8</v>
      </c>
      <c r="G12" s="17" t="s">
        <v>8</v>
      </c>
      <c r="H12" s="17" t="s">
        <v>8</v>
      </c>
      <c r="I12" s="17" t="s">
        <v>8</v>
      </c>
      <c r="J12" s="17" t="s">
        <v>8</v>
      </c>
      <c r="K12" s="17" t="s">
        <v>8</v>
      </c>
      <c r="L12" s="17" t="s">
        <v>8</v>
      </c>
      <c r="M12" s="17" t="s">
        <v>8</v>
      </c>
      <c r="N12" s="17" t="s">
        <v>8</v>
      </c>
      <c r="O12" s="17" t="s">
        <v>8</v>
      </c>
      <c r="P12" s="17" t="s">
        <v>8</v>
      </c>
      <c r="Q12" s="17" t="s">
        <v>8</v>
      </c>
      <c r="R12" s="17" t="s">
        <v>8</v>
      </c>
      <c r="S12" s="17" t="s">
        <v>8</v>
      </c>
      <c r="T12" s="17" t="s">
        <v>9</v>
      </c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 t="s">
        <v>1</v>
      </c>
      <c r="AJ12" s="17" t="s">
        <v>2</v>
      </c>
      <c r="AK12" s="17" t="s">
        <v>3</v>
      </c>
      <c r="AL12" s="17" t="s">
        <v>4</v>
      </c>
      <c r="AM12" s="17" t="s">
        <v>1</v>
      </c>
      <c r="AN12" s="17" t="s">
        <v>2</v>
      </c>
      <c r="AO12" s="17" t="s">
        <v>3</v>
      </c>
      <c r="AP12" s="17" t="s">
        <v>4</v>
      </c>
      <c r="AQ12" s="17"/>
    </row>
    <row r="13" spans="1:47" ht="15" hidden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7" ht="34.15" customHeight="1" x14ac:dyDescent="0.25">
      <c r="A14" s="4" t="s">
        <v>23</v>
      </c>
      <c r="B14" s="4" t="s">
        <v>23</v>
      </c>
      <c r="C14" s="3" t="s">
        <v>24</v>
      </c>
      <c r="D14" s="3" t="s">
        <v>25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14">
        <v>8530.44</v>
      </c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>
        <v>5633.2</v>
      </c>
      <c r="AJ14" s="14"/>
      <c r="AK14" s="14"/>
      <c r="AL14" s="14"/>
      <c r="AM14" s="14">
        <v>6029</v>
      </c>
      <c r="AN14" s="5"/>
      <c r="AO14" s="5"/>
      <c r="AP14" s="5"/>
      <c r="AQ14" s="4" t="s">
        <v>23</v>
      </c>
    </row>
    <row r="15" spans="1:47" ht="102.6" customHeight="1" x14ac:dyDescent="0.25">
      <c r="A15" s="6" t="s">
        <v>26</v>
      </c>
      <c r="B15" s="6" t="s">
        <v>26</v>
      </c>
      <c r="C15" s="7" t="s">
        <v>24</v>
      </c>
      <c r="D15" s="7" t="s">
        <v>27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15">
        <v>7576.14</v>
      </c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>
        <v>5218.2</v>
      </c>
      <c r="AJ15" s="15"/>
      <c r="AK15" s="15"/>
      <c r="AL15" s="15"/>
      <c r="AM15" s="15">
        <v>5295.2</v>
      </c>
      <c r="AN15" s="8"/>
      <c r="AO15" s="8"/>
      <c r="AP15" s="8"/>
      <c r="AQ15" s="6" t="s">
        <v>26</v>
      </c>
      <c r="AS15" s="13"/>
    </row>
    <row r="16" spans="1:47" ht="68.45" customHeight="1" x14ac:dyDescent="0.25">
      <c r="A16" s="6" t="s">
        <v>28</v>
      </c>
      <c r="B16" s="6" t="s">
        <v>28</v>
      </c>
      <c r="C16" s="7" t="s">
        <v>24</v>
      </c>
      <c r="D16" s="7" t="s">
        <v>27</v>
      </c>
      <c r="E16" s="7" t="s">
        <v>29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5">
        <v>6556.01</v>
      </c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>
        <v>4439.8</v>
      </c>
      <c r="AJ16" s="15"/>
      <c r="AK16" s="15"/>
      <c r="AL16" s="15"/>
      <c r="AM16" s="15">
        <v>4516.8</v>
      </c>
      <c r="AN16" s="8"/>
      <c r="AO16" s="8"/>
      <c r="AP16" s="8"/>
      <c r="AQ16" s="6" t="s">
        <v>28</v>
      </c>
      <c r="AR16" s="16"/>
    </row>
    <row r="17" spans="1:44" ht="205.35" customHeight="1" x14ac:dyDescent="0.25">
      <c r="A17" s="9" t="s">
        <v>30</v>
      </c>
      <c r="B17" s="9" t="s">
        <v>30</v>
      </c>
      <c r="C17" s="7" t="s">
        <v>24</v>
      </c>
      <c r="D17" s="7" t="s">
        <v>27</v>
      </c>
      <c r="E17" s="7" t="s">
        <v>29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 t="s">
        <v>31</v>
      </c>
      <c r="U17" s="15">
        <v>6556.01</v>
      </c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>
        <v>4439.8</v>
      </c>
      <c r="AJ17" s="15"/>
      <c r="AK17" s="15"/>
      <c r="AL17" s="15"/>
      <c r="AM17" s="15">
        <v>4516.8</v>
      </c>
      <c r="AN17" s="8"/>
      <c r="AO17" s="8"/>
      <c r="AP17" s="8"/>
      <c r="AQ17" s="9" t="s">
        <v>30</v>
      </c>
      <c r="AR17" s="16"/>
    </row>
    <row r="18" spans="1:44" ht="51.4" customHeight="1" x14ac:dyDescent="0.25">
      <c r="A18" s="6" t="s">
        <v>32</v>
      </c>
      <c r="B18" s="6" t="s">
        <v>32</v>
      </c>
      <c r="C18" s="7" t="s">
        <v>24</v>
      </c>
      <c r="D18" s="7" t="s">
        <v>27</v>
      </c>
      <c r="E18" s="7" t="s">
        <v>33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5">
        <f>1019.93</f>
        <v>1019.93</v>
      </c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>
        <v>778.2</v>
      </c>
      <c r="AJ18" s="15"/>
      <c r="AK18" s="15"/>
      <c r="AL18" s="15"/>
      <c r="AM18" s="15">
        <v>778.2</v>
      </c>
      <c r="AN18" s="8"/>
      <c r="AO18" s="8"/>
      <c r="AP18" s="8"/>
      <c r="AQ18" s="6" t="s">
        <v>32</v>
      </c>
    </row>
    <row r="19" spans="1:44" ht="102.6" customHeight="1" x14ac:dyDescent="0.25">
      <c r="A19" s="6" t="s">
        <v>34</v>
      </c>
      <c r="B19" s="6" t="s">
        <v>34</v>
      </c>
      <c r="C19" s="7" t="s">
        <v>24</v>
      </c>
      <c r="D19" s="7" t="s">
        <v>27</v>
      </c>
      <c r="E19" s="7" t="s">
        <v>33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 t="s">
        <v>35</v>
      </c>
      <c r="U19" s="15">
        <v>891.73</v>
      </c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>
        <v>650</v>
      </c>
      <c r="AJ19" s="15"/>
      <c r="AK19" s="15"/>
      <c r="AL19" s="15"/>
      <c r="AM19" s="15">
        <v>650</v>
      </c>
      <c r="AN19" s="8"/>
      <c r="AO19" s="8"/>
      <c r="AP19" s="8"/>
      <c r="AQ19" s="6" t="s">
        <v>34</v>
      </c>
    </row>
    <row r="20" spans="1:44" ht="68.45" customHeight="1" x14ac:dyDescent="0.25">
      <c r="A20" s="6" t="s">
        <v>36</v>
      </c>
      <c r="B20" s="6" t="s">
        <v>36</v>
      </c>
      <c r="C20" s="7" t="s">
        <v>24</v>
      </c>
      <c r="D20" s="7" t="s">
        <v>27</v>
      </c>
      <c r="E20" s="7" t="s">
        <v>33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 t="s">
        <v>37</v>
      </c>
      <c r="U20" s="15">
        <v>128.19999999999999</v>
      </c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>
        <v>128.19999999999999</v>
      </c>
      <c r="AJ20" s="15"/>
      <c r="AK20" s="15"/>
      <c r="AL20" s="15"/>
      <c r="AM20" s="15">
        <v>128.19999999999999</v>
      </c>
      <c r="AN20" s="8"/>
      <c r="AO20" s="8"/>
      <c r="AP20" s="8"/>
      <c r="AQ20" s="6" t="s">
        <v>36</v>
      </c>
    </row>
    <row r="21" spans="1:44" ht="188.25" customHeight="1" x14ac:dyDescent="0.25">
      <c r="A21" s="9" t="s">
        <v>38</v>
      </c>
      <c r="B21" s="9" t="s">
        <v>38</v>
      </c>
      <c r="C21" s="7" t="s">
        <v>24</v>
      </c>
      <c r="D21" s="7" t="s">
        <v>27</v>
      </c>
      <c r="E21" s="7" t="s">
        <v>39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15">
        <v>0.2</v>
      </c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>
        <v>0.2</v>
      </c>
      <c r="AJ21" s="15"/>
      <c r="AK21" s="15"/>
      <c r="AL21" s="15"/>
      <c r="AM21" s="15">
        <v>0.2</v>
      </c>
      <c r="AN21" s="8"/>
      <c r="AO21" s="8"/>
      <c r="AP21" s="8"/>
      <c r="AQ21" s="9" t="s">
        <v>38</v>
      </c>
    </row>
    <row r="22" spans="1:44" ht="239.65" customHeight="1" x14ac:dyDescent="0.25">
      <c r="A22" s="9" t="s">
        <v>40</v>
      </c>
      <c r="B22" s="9" t="s">
        <v>40</v>
      </c>
      <c r="C22" s="7" t="s">
        <v>24</v>
      </c>
      <c r="D22" s="7" t="s">
        <v>27</v>
      </c>
      <c r="E22" s="7" t="s">
        <v>39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 t="s">
        <v>35</v>
      </c>
      <c r="U22" s="15">
        <v>0.2</v>
      </c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>
        <v>0.2</v>
      </c>
      <c r="AJ22" s="15"/>
      <c r="AK22" s="15"/>
      <c r="AL22" s="15"/>
      <c r="AM22" s="15">
        <v>0.2</v>
      </c>
      <c r="AN22" s="8"/>
      <c r="AO22" s="8"/>
      <c r="AP22" s="8"/>
      <c r="AQ22" s="9" t="s">
        <v>40</v>
      </c>
    </row>
    <row r="23" spans="1:44" ht="34.15" customHeight="1" x14ac:dyDescent="0.25">
      <c r="A23" s="6" t="s">
        <v>41</v>
      </c>
      <c r="B23" s="6" t="s">
        <v>41</v>
      </c>
      <c r="C23" s="7" t="s">
        <v>24</v>
      </c>
      <c r="D23" s="7" t="s">
        <v>42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15">
        <f>-52+749.3</f>
        <v>697.3</v>
      </c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8"/>
      <c r="AO23" s="8"/>
      <c r="AP23" s="8"/>
      <c r="AQ23" s="6" t="s">
        <v>41</v>
      </c>
    </row>
    <row r="24" spans="1:44" ht="68.45" customHeight="1" x14ac:dyDescent="0.25">
      <c r="A24" s="6" t="s">
        <v>43</v>
      </c>
      <c r="B24" s="6" t="s">
        <v>43</v>
      </c>
      <c r="C24" s="7" t="s">
        <v>24</v>
      </c>
      <c r="D24" s="7" t="s">
        <v>42</v>
      </c>
      <c r="E24" s="7" t="s">
        <v>44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15">
        <f>-52+749.3</f>
        <v>697.3</v>
      </c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8"/>
      <c r="AO24" s="8"/>
      <c r="AP24" s="8"/>
      <c r="AQ24" s="6" t="s">
        <v>43</v>
      </c>
    </row>
    <row r="25" spans="1:44" ht="85.5" customHeight="1" x14ac:dyDescent="0.25">
      <c r="A25" s="6" t="s">
        <v>45</v>
      </c>
      <c r="B25" s="6" t="s">
        <v>45</v>
      </c>
      <c r="C25" s="7" t="s">
        <v>24</v>
      </c>
      <c r="D25" s="7" t="s">
        <v>42</v>
      </c>
      <c r="E25" s="7" t="s">
        <v>44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 t="s">
        <v>37</v>
      </c>
      <c r="U25" s="15">
        <f>-52+749.3</f>
        <v>697.3</v>
      </c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8"/>
      <c r="AO25" s="8"/>
      <c r="AP25" s="8"/>
      <c r="AQ25" s="6" t="s">
        <v>45</v>
      </c>
    </row>
    <row r="26" spans="1:44" ht="34.15" customHeight="1" x14ac:dyDescent="0.25">
      <c r="A26" s="6" t="s">
        <v>46</v>
      </c>
      <c r="B26" s="6" t="s">
        <v>46</v>
      </c>
      <c r="C26" s="7" t="s">
        <v>24</v>
      </c>
      <c r="D26" s="7" t="s">
        <v>47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15">
        <f>52+205</f>
        <v>257</v>
      </c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>
        <v>415</v>
      </c>
      <c r="AJ26" s="15"/>
      <c r="AK26" s="15"/>
      <c r="AL26" s="15"/>
      <c r="AM26" s="15">
        <v>733.8</v>
      </c>
      <c r="AN26" s="8"/>
      <c r="AO26" s="8"/>
      <c r="AP26" s="8"/>
      <c r="AQ26" s="6" t="s">
        <v>46</v>
      </c>
    </row>
    <row r="27" spans="1:44" ht="119.85" customHeight="1" x14ac:dyDescent="0.25">
      <c r="A27" s="6" t="s">
        <v>48</v>
      </c>
      <c r="B27" s="6" t="s">
        <v>48</v>
      </c>
      <c r="C27" s="7" t="s">
        <v>24</v>
      </c>
      <c r="D27" s="7" t="s">
        <v>47</v>
      </c>
      <c r="E27" s="7" t="s">
        <v>49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15">
        <f>52+130</f>
        <v>182</v>
      </c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>
        <v>62.1</v>
      </c>
      <c r="AJ27" s="15"/>
      <c r="AK27" s="15"/>
      <c r="AL27" s="15"/>
      <c r="AM27" s="15">
        <v>91.5</v>
      </c>
      <c r="AN27" s="8"/>
      <c r="AO27" s="8"/>
      <c r="AP27" s="8"/>
      <c r="AQ27" s="6" t="s">
        <v>48</v>
      </c>
    </row>
    <row r="28" spans="1:44" ht="171.2" customHeight="1" x14ac:dyDescent="0.25">
      <c r="A28" s="9" t="s">
        <v>50</v>
      </c>
      <c r="B28" s="9" t="s">
        <v>50</v>
      </c>
      <c r="C28" s="7" t="s">
        <v>24</v>
      </c>
      <c r="D28" s="7" t="s">
        <v>47</v>
      </c>
      <c r="E28" s="7" t="s">
        <v>49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 t="s">
        <v>35</v>
      </c>
      <c r="U28" s="15">
        <f>52+130</f>
        <v>182</v>
      </c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>
        <v>62.1</v>
      </c>
      <c r="AJ28" s="15"/>
      <c r="AK28" s="15"/>
      <c r="AL28" s="15"/>
      <c r="AM28" s="15">
        <v>91.5</v>
      </c>
      <c r="AN28" s="8"/>
      <c r="AO28" s="8"/>
      <c r="AP28" s="8"/>
      <c r="AQ28" s="9" t="s">
        <v>50</v>
      </c>
    </row>
    <row r="29" spans="1:44" ht="34.15" customHeight="1" x14ac:dyDescent="0.25">
      <c r="A29" s="6" t="s">
        <v>51</v>
      </c>
      <c r="B29" s="6" t="s">
        <v>51</v>
      </c>
      <c r="C29" s="7" t="s">
        <v>24</v>
      </c>
      <c r="D29" s="7" t="s">
        <v>47</v>
      </c>
      <c r="E29" s="7" t="s">
        <v>52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15">
        <v>70</v>
      </c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>
        <v>70</v>
      </c>
      <c r="AJ29" s="15"/>
      <c r="AK29" s="15"/>
      <c r="AL29" s="15"/>
      <c r="AM29" s="15">
        <v>70</v>
      </c>
      <c r="AN29" s="8"/>
      <c r="AO29" s="8"/>
      <c r="AP29" s="8"/>
      <c r="AQ29" s="6" t="s">
        <v>51</v>
      </c>
    </row>
    <row r="30" spans="1:44" ht="68.45" customHeight="1" x14ac:dyDescent="0.25">
      <c r="A30" s="6" t="s">
        <v>53</v>
      </c>
      <c r="B30" s="6" t="s">
        <v>53</v>
      </c>
      <c r="C30" s="7" t="s">
        <v>24</v>
      </c>
      <c r="D30" s="7" t="s">
        <v>47</v>
      </c>
      <c r="E30" s="7" t="s">
        <v>52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 t="s">
        <v>35</v>
      </c>
      <c r="U30" s="15">
        <v>30</v>
      </c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>
        <v>30</v>
      </c>
      <c r="AJ30" s="15"/>
      <c r="AK30" s="15"/>
      <c r="AL30" s="15"/>
      <c r="AM30" s="15">
        <v>30</v>
      </c>
      <c r="AN30" s="8"/>
      <c r="AO30" s="8"/>
      <c r="AP30" s="8"/>
      <c r="AQ30" s="6" t="s">
        <v>53</v>
      </c>
    </row>
    <row r="31" spans="1:44" ht="34.15" customHeight="1" x14ac:dyDescent="0.25">
      <c r="A31" s="6" t="s">
        <v>54</v>
      </c>
      <c r="B31" s="6" t="s">
        <v>54</v>
      </c>
      <c r="C31" s="7" t="s">
        <v>24</v>
      </c>
      <c r="D31" s="7" t="s">
        <v>47</v>
      </c>
      <c r="E31" s="7" t="s">
        <v>52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 t="s">
        <v>37</v>
      </c>
      <c r="U31" s="15">
        <v>40</v>
      </c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>
        <v>40</v>
      </c>
      <c r="AJ31" s="15"/>
      <c r="AK31" s="15"/>
      <c r="AL31" s="15"/>
      <c r="AM31" s="15">
        <v>40</v>
      </c>
      <c r="AN31" s="8"/>
      <c r="AO31" s="8"/>
      <c r="AP31" s="8"/>
      <c r="AQ31" s="6" t="s">
        <v>54</v>
      </c>
    </row>
    <row r="32" spans="1:44" ht="51.4" customHeight="1" x14ac:dyDescent="0.25">
      <c r="A32" s="6" t="s">
        <v>55</v>
      </c>
      <c r="B32" s="6" t="s">
        <v>55</v>
      </c>
      <c r="C32" s="7" t="s">
        <v>24</v>
      </c>
      <c r="D32" s="7" t="s">
        <v>47</v>
      </c>
      <c r="E32" s="7" t="s">
        <v>56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15">
        <v>5</v>
      </c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>
        <v>5</v>
      </c>
      <c r="AJ32" s="15"/>
      <c r="AK32" s="15"/>
      <c r="AL32" s="15"/>
      <c r="AM32" s="15">
        <v>5</v>
      </c>
      <c r="AN32" s="8"/>
      <c r="AO32" s="8"/>
      <c r="AP32" s="8"/>
      <c r="AQ32" s="6" t="s">
        <v>55</v>
      </c>
    </row>
    <row r="33" spans="1:43" ht="102.6" customHeight="1" x14ac:dyDescent="0.25">
      <c r="A33" s="6" t="s">
        <v>57</v>
      </c>
      <c r="B33" s="6" t="s">
        <v>57</v>
      </c>
      <c r="C33" s="7" t="s">
        <v>24</v>
      </c>
      <c r="D33" s="7" t="s">
        <v>47</v>
      </c>
      <c r="E33" s="7" t="s">
        <v>56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 t="s">
        <v>35</v>
      </c>
      <c r="U33" s="15">
        <v>5</v>
      </c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>
        <v>5</v>
      </c>
      <c r="AJ33" s="15"/>
      <c r="AK33" s="15"/>
      <c r="AL33" s="15"/>
      <c r="AM33" s="15">
        <v>5</v>
      </c>
      <c r="AN33" s="8"/>
      <c r="AO33" s="8"/>
      <c r="AP33" s="8"/>
      <c r="AQ33" s="6" t="s">
        <v>57</v>
      </c>
    </row>
    <row r="34" spans="1:43" ht="34.15" customHeight="1" x14ac:dyDescent="0.25">
      <c r="A34" s="6" t="s">
        <v>58</v>
      </c>
      <c r="B34" s="6" t="s">
        <v>58</v>
      </c>
      <c r="C34" s="7" t="s">
        <v>24</v>
      </c>
      <c r="D34" s="7" t="s">
        <v>47</v>
      </c>
      <c r="E34" s="7" t="s">
        <v>59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>
        <v>277.89999999999998</v>
      </c>
      <c r="AJ34" s="15"/>
      <c r="AK34" s="15"/>
      <c r="AL34" s="15"/>
      <c r="AM34" s="15">
        <v>567.29999999999995</v>
      </c>
      <c r="AN34" s="8"/>
      <c r="AO34" s="8"/>
      <c r="AP34" s="8"/>
      <c r="AQ34" s="6" t="s">
        <v>58</v>
      </c>
    </row>
    <row r="35" spans="1:43" ht="34.15" customHeight="1" x14ac:dyDescent="0.25">
      <c r="A35" s="6" t="s">
        <v>60</v>
      </c>
      <c r="B35" s="6" t="s">
        <v>60</v>
      </c>
      <c r="C35" s="7" t="s">
        <v>24</v>
      </c>
      <c r="D35" s="7" t="s">
        <v>47</v>
      </c>
      <c r="E35" s="7" t="s">
        <v>59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 t="s">
        <v>37</v>
      </c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>
        <v>277.89999999999998</v>
      </c>
      <c r="AJ35" s="15"/>
      <c r="AK35" s="15"/>
      <c r="AL35" s="15"/>
      <c r="AM35" s="15">
        <v>567.29999999999995</v>
      </c>
      <c r="AN35" s="8"/>
      <c r="AO35" s="8"/>
      <c r="AP35" s="8"/>
      <c r="AQ35" s="6" t="s">
        <v>60</v>
      </c>
    </row>
    <row r="36" spans="1:43" ht="17.100000000000001" customHeight="1" x14ac:dyDescent="0.25">
      <c r="A36" s="4" t="s">
        <v>61</v>
      </c>
      <c r="B36" s="4" t="s">
        <v>61</v>
      </c>
      <c r="C36" s="3" t="s">
        <v>62</v>
      </c>
      <c r="D36" s="3" t="s">
        <v>25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4">
        <v>240.2</v>
      </c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>
        <v>242.6</v>
      </c>
      <c r="AJ36" s="14"/>
      <c r="AK36" s="14"/>
      <c r="AL36" s="14"/>
      <c r="AM36" s="14">
        <v>251.6</v>
      </c>
      <c r="AN36" s="5"/>
      <c r="AO36" s="5"/>
      <c r="AP36" s="5"/>
      <c r="AQ36" s="4" t="s">
        <v>61</v>
      </c>
    </row>
    <row r="37" spans="1:43" ht="34.15" customHeight="1" x14ac:dyDescent="0.25">
      <c r="A37" s="6" t="s">
        <v>63</v>
      </c>
      <c r="B37" s="6" t="s">
        <v>63</v>
      </c>
      <c r="C37" s="7" t="s">
        <v>62</v>
      </c>
      <c r="D37" s="7" t="s">
        <v>64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5">
        <v>240.2</v>
      </c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>
        <v>242.6</v>
      </c>
      <c r="AJ37" s="15"/>
      <c r="AK37" s="15"/>
      <c r="AL37" s="15"/>
      <c r="AM37" s="15">
        <v>251.6</v>
      </c>
      <c r="AN37" s="8"/>
      <c r="AO37" s="8"/>
      <c r="AP37" s="8"/>
      <c r="AQ37" s="6" t="s">
        <v>63</v>
      </c>
    </row>
    <row r="38" spans="1:43" ht="85.5" customHeight="1" x14ac:dyDescent="0.25">
      <c r="A38" s="6" t="s">
        <v>65</v>
      </c>
      <c r="B38" s="6" t="s">
        <v>65</v>
      </c>
      <c r="C38" s="7" t="s">
        <v>62</v>
      </c>
      <c r="D38" s="7" t="s">
        <v>64</v>
      </c>
      <c r="E38" s="7" t="s">
        <v>66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15">
        <v>240.2</v>
      </c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>
        <v>242.6</v>
      </c>
      <c r="AJ38" s="15"/>
      <c r="AK38" s="15"/>
      <c r="AL38" s="15"/>
      <c r="AM38" s="15">
        <v>251.6</v>
      </c>
      <c r="AN38" s="8"/>
      <c r="AO38" s="8"/>
      <c r="AP38" s="8"/>
      <c r="AQ38" s="6" t="s">
        <v>65</v>
      </c>
    </row>
    <row r="39" spans="1:43" ht="222.4" customHeight="1" x14ac:dyDescent="0.25">
      <c r="A39" s="9" t="s">
        <v>67</v>
      </c>
      <c r="B39" s="9" t="s">
        <v>67</v>
      </c>
      <c r="C39" s="7" t="s">
        <v>62</v>
      </c>
      <c r="D39" s="7" t="s">
        <v>64</v>
      </c>
      <c r="E39" s="7" t="s">
        <v>66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 t="s">
        <v>31</v>
      </c>
      <c r="U39" s="15">
        <v>239.65</v>
      </c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>
        <v>242.6</v>
      </c>
      <c r="AJ39" s="15"/>
      <c r="AK39" s="15"/>
      <c r="AL39" s="15"/>
      <c r="AM39" s="15">
        <v>251.6</v>
      </c>
      <c r="AN39" s="8"/>
      <c r="AO39" s="8"/>
      <c r="AP39" s="8"/>
      <c r="AQ39" s="9" t="s">
        <v>67</v>
      </c>
    </row>
    <row r="40" spans="1:43" ht="136.9" customHeight="1" x14ac:dyDescent="0.25">
      <c r="A40" s="6" t="s">
        <v>68</v>
      </c>
      <c r="B40" s="6" t="s">
        <v>68</v>
      </c>
      <c r="C40" s="7" t="s">
        <v>62</v>
      </c>
      <c r="D40" s="7" t="s">
        <v>64</v>
      </c>
      <c r="E40" s="7" t="s">
        <v>66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 t="s">
        <v>35</v>
      </c>
      <c r="U40" s="15">
        <v>0.55000000000000004</v>
      </c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8"/>
      <c r="AO40" s="8"/>
      <c r="AP40" s="8"/>
      <c r="AQ40" s="6" t="s">
        <v>68</v>
      </c>
    </row>
    <row r="41" spans="1:43" ht="51.4" customHeight="1" x14ac:dyDescent="0.25">
      <c r="A41" s="4" t="s">
        <v>69</v>
      </c>
      <c r="B41" s="4" t="s">
        <v>69</v>
      </c>
      <c r="C41" s="3" t="s">
        <v>64</v>
      </c>
      <c r="D41" s="3" t="s">
        <v>25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14">
        <v>75</v>
      </c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>
        <v>20</v>
      </c>
      <c r="AJ41" s="14"/>
      <c r="AK41" s="14"/>
      <c r="AL41" s="14"/>
      <c r="AM41" s="14">
        <v>20</v>
      </c>
      <c r="AN41" s="5"/>
      <c r="AO41" s="5"/>
      <c r="AP41" s="5"/>
      <c r="AQ41" s="4" t="s">
        <v>69</v>
      </c>
    </row>
    <row r="42" spans="1:43" ht="34.15" customHeight="1" x14ac:dyDescent="0.25">
      <c r="A42" s="6" t="s">
        <v>70</v>
      </c>
      <c r="B42" s="6" t="s">
        <v>70</v>
      </c>
      <c r="C42" s="7" t="s">
        <v>64</v>
      </c>
      <c r="D42" s="7" t="s">
        <v>71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15">
        <v>75</v>
      </c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>
        <v>20</v>
      </c>
      <c r="AJ42" s="15"/>
      <c r="AK42" s="15"/>
      <c r="AL42" s="15"/>
      <c r="AM42" s="15">
        <v>20</v>
      </c>
      <c r="AN42" s="8"/>
      <c r="AO42" s="8"/>
      <c r="AP42" s="8"/>
      <c r="AQ42" s="6" t="s">
        <v>70</v>
      </c>
    </row>
    <row r="43" spans="1:43" ht="34.15" customHeight="1" x14ac:dyDescent="0.25">
      <c r="A43" s="6" t="s">
        <v>72</v>
      </c>
      <c r="B43" s="6" t="s">
        <v>72</v>
      </c>
      <c r="C43" s="7" t="s">
        <v>64</v>
      </c>
      <c r="D43" s="7" t="s">
        <v>71</v>
      </c>
      <c r="E43" s="7" t="s">
        <v>73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15">
        <v>75</v>
      </c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>
        <v>20</v>
      </c>
      <c r="AJ43" s="15"/>
      <c r="AK43" s="15"/>
      <c r="AL43" s="15"/>
      <c r="AM43" s="15">
        <v>20</v>
      </c>
      <c r="AN43" s="8"/>
      <c r="AO43" s="8"/>
      <c r="AP43" s="8"/>
      <c r="AQ43" s="6" t="s">
        <v>72</v>
      </c>
    </row>
    <row r="44" spans="1:43" ht="85.5" customHeight="1" x14ac:dyDescent="0.25">
      <c r="A44" s="6" t="s">
        <v>74</v>
      </c>
      <c r="B44" s="6" t="s">
        <v>74</v>
      </c>
      <c r="C44" s="7" t="s">
        <v>64</v>
      </c>
      <c r="D44" s="7" t="s">
        <v>71</v>
      </c>
      <c r="E44" s="7" t="s">
        <v>73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 t="s">
        <v>35</v>
      </c>
      <c r="U44" s="15">
        <v>75</v>
      </c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>
        <v>20</v>
      </c>
      <c r="AJ44" s="15"/>
      <c r="AK44" s="15"/>
      <c r="AL44" s="15"/>
      <c r="AM44" s="15">
        <v>20</v>
      </c>
      <c r="AN44" s="8"/>
      <c r="AO44" s="8"/>
      <c r="AP44" s="8"/>
      <c r="AQ44" s="6" t="s">
        <v>74</v>
      </c>
    </row>
    <row r="45" spans="1:43" ht="17.100000000000001" customHeight="1" x14ac:dyDescent="0.25">
      <c r="A45" s="4" t="s">
        <v>75</v>
      </c>
      <c r="B45" s="4" t="s">
        <v>75</v>
      </c>
      <c r="C45" s="3" t="s">
        <v>27</v>
      </c>
      <c r="D45" s="3" t="s">
        <v>25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14">
        <v>1170</v>
      </c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>
        <v>820</v>
      </c>
      <c r="AJ45" s="14"/>
      <c r="AK45" s="14"/>
      <c r="AL45" s="14"/>
      <c r="AM45" s="14">
        <v>820</v>
      </c>
      <c r="AN45" s="5"/>
      <c r="AO45" s="5"/>
      <c r="AP45" s="5"/>
      <c r="AQ45" s="4" t="s">
        <v>75</v>
      </c>
    </row>
    <row r="46" spans="1:43" ht="34.15" customHeight="1" x14ac:dyDescent="0.25">
      <c r="A46" s="6" t="s">
        <v>76</v>
      </c>
      <c r="B46" s="6" t="s">
        <v>76</v>
      </c>
      <c r="C46" s="7" t="s">
        <v>27</v>
      </c>
      <c r="D46" s="7" t="s">
        <v>77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15">
        <v>1100</v>
      </c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>
        <v>800</v>
      </c>
      <c r="AJ46" s="15"/>
      <c r="AK46" s="15"/>
      <c r="AL46" s="15"/>
      <c r="AM46" s="15">
        <v>800</v>
      </c>
      <c r="AN46" s="8"/>
      <c r="AO46" s="8"/>
      <c r="AP46" s="8"/>
      <c r="AQ46" s="6" t="s">
        <v>76</v>
      </c>
    </row>
    <row r="47" spans="1:43" ht="51.4" customHeight="1" x14ac:dyDescent="0.25">
      <c r="A47" s="6" t="s">
        <v>78</v>
      </c>
      <c r="B47" s="6" t="s">
        <v>78</v>
      </c>
      <c r="C47" s="7" t="s">
        <v>27</v>
      </c>
      <c r="D47" s="7" t="s">
        <v>77</v>
      </c>
      <c r="E47" s="7" t="s">
        <v>79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15">
        <v>1100</v>
      </c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>
        <v>800</v>
      </c>
      <c r="AJ47" s="15"/>
      <c r="AK47" s="15"/>
      <c r="AL47" s="15"/>
      <c r="AM47" s="15">
        <v>800</v>
      </c>
      <c r="AN47" s="8"/>
      <c r="AO47" s="8"/>
      <c r="AP47" s="8"/>
      <c r="AQ47" s="6" t="s">
        <v>78</v>
      </c>
    </row>
    <row r="48" spans="1:43" ht="102.6" customHeight="1" x14ac:dyDescent="0.25">
      <c r="A48" s="6" t="s">
        <v>80</v>
      </c>
      <c r="B48" s="6" t="s">
        <v>80</v>
      </c>
      <c r="C48" s="7" t="s">
        <v>27</v>
      </c>
      <c r="D48" s="7" t="s">
        <v>77</v>
      </c>
      <c r="E48" s="7" t="s">
        <v>79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 t="s">
        <v>35</v>
      </c>
      <c r="U48" s="15">
        <v>1100</v>
      </c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>
        <v>800</v>
      </c>
      <c r="AJ48" s="15"/>
      <c r="AK48" s="15"/>
      <c r="AL48" s="15"/>
      <c r="AM48" s="15">
        <v>800</v>
      </c>
      <c r="AN48" s="8"/>
      <c r="AO48" s="8"/>
      <c r="AP48" s="8"/>
      <c r="AQ48" s="6" t="s">
        <v>80</v>
      </c>
    </row>
    <row r="49" spans="1:43" ht="34.15" customHeight="1" x14ac:dyDescent="0.25">
      <c r="A49" s="6" t="s">
        <v>81</v>
      </c>
      <c r="B49" s="6" t="s">
        <v>81</v>
      </c>
      <c r="C49" s="7" t="s">
        <v>27</v>
      </c>
      <c r="D49" s="7" t="s">
        <v>82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5">
        <v>70</v>
      </c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>
        <v>20</v>
      </c>
      <c r="AJ49" s="15"/>
      <c r="AK49" s="15"/>
      <c r="AL49" s="15"/>
      <c r="AM49" s="15">
        <v>20</v>
      </c>
      <c r="AN49" s="8"/>
      <c r="AO49" s="8"/>
      <c r="AP49" s="8"/>
      <c r="AQ49" s="6" t="s">
        <v>81</v>
      </c>
    </row>
    <row r="50" spans="1:43" ht="34.15" customHeight="1" x14ac:dyDescent="0.25">
      <c r="A50" s="6" t="s">
        <v>51</v>
      </c>
      <c r="B50" s="6" t="s">
        <v>51</v>
      </c>
      <c r="C50" s="7" t="s">
        <v>27</v>
      </c>
      <c r="D50" s="7" t="s">
        <v>82</v>
      </c>
      <c r="E50" s="7" t="s">
        <v>52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5">
        <v>70</v>
      </c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>
        <v>20</v>
      </c>
      <c r="AJ50" s="15"/>
      <c r="AK50" s="15"/>
      <c r="AL50" s="15"/>
      <c r="AM50" s="15">
        <v>20</v>
      </c>
      <c r="AN50" s="8"/>
      <c r="AO50" s="8"/>
      <c r="AP50" s="8"/>
      <c r="AQ50" s="6" t="s">
        <v>51</v>
      </c>
    </row>
    <row r="51" spans="1:43" ht="68.45" customHeight="1" x14ac:dyDescent="0.25">
      <c r="A51" s="6" t="s">
        <v>53</v>
      </c>
      <c r="B51" s="6" t="s">
        <v>53</v>
      </c>
      <c r="C51" s="7" t="s">
        <v>27</v>
      </c>
      <c r="D51" s="7" t="s">
        <v>82</v>
      </c>
      <c r="E51" s="7" t="s">
        <v>52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 t="s">
        <v>35</v>
      </c>
      <c r="U51" s="15">
        <v>70</v>
      </c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>
        <v>20</v>
      </c>
      <c r="AJ51" s="15"/>
      <c r="AK51" s="15"/>
      <c r="AL51" s="15"/>
      <c r="AM51" s="15">
        <v>20</v>
      </c>
      <c r="AN51" s="8"/>
      <c r="AO51" s="8"/>
      <c r="AP51" s="8"/>
      <c r="AQ51" s="6" t="s">
        <v>53</v>
      </c>
    </row>
    <row r="52" spans="1:43" ht="34.15" customHeight="1" x14ac:dyDescent="0.25">
      <c r="A52" s="4" t="s">
        <v>83</v>
      </c>
      <c r="B52" s="4" t="s">
        <v>83</v>
      </c>
      <c r="C52" s="3" t="s">
        <v>84</v>
      </c>
      <c r="D52" s="3" t="s">
        <v>25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14">
        <f>24508.25-0.05</f>
        <v>24508.2</v>
      </c>
      <c r="V52" s="14">
        <v>16553.099999999999</v>
      </c>
      <c r="W52" s="14">
        <v>2187.4</v>
      </c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>
        <f>-30000+33346.1</f>
        <v>3346.0999999999985</v>
      </c>
      <c r="AJ52" s="14">
        <v>29400</v>
      </c>
      <c r="AK52" s="14">
        <v>600</v>
      </c>
      <c r="AL52" s="14"/>
      <c r="AM52" s="14">
        <v>18163.099999999999</v>
      </c>
      <c r="AN52" s="5">
        <v>14687.7</v>
      </c>
      <c r="AO52" s="5">
        <v>299.8</v>
      </c>
      <c r="AP52" s="5"/>
      <c r="AQ52" s="4" t="s">
        <v>83</v>
      </c>
    </row>
    <row r="53" spans="1:43" ht="17.100000000000001" customHeight="1" x14ac:dyDescent="0.25">
      <c r="A53" s="6" t="s">
        <v>85</v>
      </c>
      <c r="B53" s="6" t="s">
        <v>85</v>
      </c>
      <c r="C53" s="7" t="s">
        <v>84</v>
      </c>
      <c r="D53" s="7" t="s">
        <v>24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15">
        <v>10</v>
      </c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>
        <v>10</v>
      </c>
      <c r="AJ53" s="15"/>
      <c r="AK53" s="15"/>
      <c r="AL53" s="15"/>
      <c r="AM53" s="15">
        <v>10</v>
      </c>
      <c r="AN53" s="8"/>
      <c r="AO53" s="8"/>
      <c r="AP53" s="8"/>
      <c r="AQ53" s="6" t="s">
        <v>85</v>
      </c>
    </row>
    <row r="54" spans="1:43" ht="34.15" customHeight="1" x14ac:dyDescent="0.25">
      <c r="A54" s="6" t="s">
        <v>86</v>
      </c>
      <c r="B54" s="6" t="s">
        <v>86</v>
      </c>
      <c r="C54" s="7" t="s">
        <v>84</v>
      </c>
      <c r="D54" s="7" t="s">
        <v>24</v>
      </c>
      <c r="E54" s="7" t="s">
        <v>87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15">
        <v>10</v>
      </c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>
        <v>10</v>
      </c>
      <c r="AJ54" s="15"/>
      <c r="AK54" s="15"/>
      <c r="AL54" s="15"/>
      <c r="AM54" s="15">
        <v>10</v>
      </c>
      <c r="AN54" s="8"/>
      <c r="AO54" s="8"/>
      <c r="AP54" s="8"/>
      <c r="AQ54" s="6" t="s">
        <v>86</v>
      </c>
    </row>
    <row r="55" spans="1:43" ht="85.5" customHeight="1" x14ac:dyDescent="0.25">
      <c r="A55" s="6" t="s">
        <v>88</v>
      </c>
      <c r="B55" s="6" t="s">
        <v>88</v>
      </c>
      <c r="C55" s="7" t="s">
        <v>84</v>
      </c>
      <c r="D55" s="7" t="s">
        <v>24</v>
      </c>
      <c r="E55" s="7" t="s">
        <v>87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 t="s">
        <v>35</v>
      </c>
      <c r="U55" s="15">
        <v>10</v>
      </c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>
        <v>10</v>
      </c>
      <c r="AJ55" s="15"/>
      <c r="AK55" s="15"/>
      <c r="AL55" s="15"/>
      <c r="AM55" s="15">
        <v>10</v>
      </c>
      <c r="AN55" s="8"/>
      <c r="AO55" s="8"/>
      <c r="AP55" s="8"/>
      <c r="AQ55" s="6" t="s">
        <v>88</v>
      </c>
    </row>
    <row r="56" spans="1:43" ht="17.100000000000001" customHeight="1" x14ac:dyDescent="0.25">
      <c r="A56" s="6" t="s">
        <v>89</v>
      </c>
      <c r="B56" s="6" t="s">
        <v>89</v>
      </c>
      <c r="C56" s="7" t="s">
        <v>84</v>
      </c>
      <c r="D56" s="7" t="s">
        <v>62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15">
        <v>240</v>
      </c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>
        <v>40</v>
      </c>
      <c r="AJ56" s="15"/>
      <c r="AK56" s="15"/>
      <c r="AL56" s="15"/>
      <c r="AM56" s="15">
        <v>40</v>
      </c>
      <c r="AN56" s="8"/>
      <c r="AO56" s="8"/>
      <c r="AP56" s="8"/>
      <c r="AQ56" s="6" t="s">
        <v>89</v>
      </c>
    </row>
    <row r="57" spans="1:43" ht="222.4" customHeight="1" x14ac:dyDescent="0.25">
      <c r="A57" s="9" t="s">
        <v>90</v>
      </c>
      <c r="B57" s="9" t="s">
        <v>90</v>
      </c>
      <c r="C57" s="7" t="s">
        <v>84</v>
      </c>
      <c r="D57" s="7" t="s">
        <v>62</v>
      </c>
      <c r="E57" s="7" t="s">
        <v>91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15">
        <v>240</v>
      </c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>
        <v>40</v>
      </c>
      <c r="AJ57" s="15"/>
      <c r="AK57" s="15"/>
      <c r="AL57" s="15"/>
      <c r="AM57" s="15">
        <v>40</v>
      </c>
      <c r="AN57" s="8"/>
      <c r="AO57" s="8"/>
      <c r="AP57" s="8"/>
      <c r="AQ57" s="9" t="s">
        <v>90</v>
      </c>
    </row>
    <row r="58" spans="1:43" ht="273.75" customHeight="1" x14ac:dyDescent="0.25">
      <c r="A58" s="9" t="s">
        <v>92</v>
      </c>
      <c r="B58" s="9" t="s">
        <v>92</v>
      </c>
      <c r="C58" s="7" t="s">
        <v>84</v>
      </c>
      <c r="D58" s="7" t="s">
        <v>62</v>
      </c>
      <c r="E58" s="7" t="s">
        <v>91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 t="s">
        <v>35</v>
      </c>
      <c r="U58" s="15">
        <v>210</v>
      </c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>
        <v>20</v>
      </c>
      <c r="AJ58" s="15"/>
      <c r="AK58" s="15"/>
      <c r="AL58" s="15"/>
      <c r="AM58" s="15">
        <v>20</v>
      </c>
      <c r="AN58" s="8"/>
      <c r="AO58" s="8"/>
      <c r="AP58" s="8"/>
      <c r="AQ58" s="9" t="s">
        <v>92</v>
      </c>
    </row>
    <row r="59" spans="1:43" ht="239.65" customHeight="1" x14ac:dyDescent="0.25">
      <c r="A59" s="9" t="s">
        <v>93</v>
      </c>
      <c r="B59" s="9" t="s">
        <v>93</v>
      </c>
      <c r="C59" s="7" t="s">
        <v>84</v>
      </c>
      <c r="D59" s="7" t="s">
        <v>62</v>
      </c>
      <c r="E59" s="7" t="s">
        <v>91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 t="s">
        <v>37</v>
      </c>
      <c r="U59" s="15">
        <v>30</v>
      </c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>
        <v>20</v>
      </c>
      <c r="AJ59" s="15"/>
      <c r="AK59" s="15"/>
      <c r="AL59" s="15"/>
      <c r="AM59" s="15">
        <v>20</v>
      </c>
      <c r="AN59" s="8"/>
      <c r="AO59" s="8"/>
      <c r="AP59" s="8"/>
      <c r="AQ59" s="9" t="s">
        <v>93</v>
      </c>
    </row>
    <row r="60" spans="1:43" ht="17.100000000000001" customHeight="1" x14ac:dyDescent="0.25">
      <c r="A60" s="6" t="s">
        <v>94</v>
      </c>
      <c r="B60" s="6" t="s">
        <v>94</v>
      </c>
      <c r="C60" s="7" t="s">
        <v>84</v>
      </c>
      <c r="D60" s="7" t="s">
        <v>64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15">
        <v>24258.25</v>
      </c>
      <c r="V60" s="15">
        <v>16553.099999999999</v>
      </c>
      <c r="W60" s="15">
        <v>2187.4</v>
      </c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>
        <f>-30000+33296.1</f>
        <v>3296.0999999999985</v>
      </c>
      <c r="AJ60" s="15">
        <v>29400</v>
      </c>
      <c r="AK60" s="15">
        <v>600</v>
      </c>
      <c r="AL60" s="15"/>
      <c r="AM60" s="15">
        <v>18113.099999999999</v>
      </c>
      <c r="AN60" s="8">
        <v>14687.7</v>
      </c>
      <c r="AO60" s="8">
        <v>299.8</v>
      </c>
      <c r="AP60" s="8"/>
      <c r="AQ60" s="6" t="s">
        <v>94</v>
      </c>
    </row>
    <row r="61" spans="1:43" ht="85.5" customHeight="1" x14ac:dyDescent="0.25">
      <c r="A61" s="6" t="s">
        <v>95</v>
      </c>
      <c r="B61" s="6" t="s">
        <v>95</v>
      </c>
      <c r="C61" s="7" t="s">
        <v>84</v>
      </c>
      <c r="D61" s="7" t="s">
        <v>64</v>
      </c>
      <c r="E61" s="7" t="s">
        <v>96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15">
        <v>10</v>
      </c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>
        <v>10</v>
      </c>
      <c r="AJ61" s="15"/>
      <c r="AK61" s="15"/>
      <c r="AL61" s="15"/>
      <c r="AM61" s="15">
        <v>10</v>
      </c>
      <c r="AN61" s="8"/>
      <c r="AO61" s="8"/>
      <c r="AP61" s="8"/>
      <c r="AQ61" s="6" t="s">
        <v>95</v>
      </c>
    </row>
    <row r="62" spans="1:43" ht="136.9" customHeight="1" x14ac:dyDescent="0.25">
      <c r="A62" s="6" t="s">
        <v>97</v>
      </c>
      <c r="B62" s="6" t="s">
        <v>97</v>
      </c>
      <c r="C62" s="7" t="s">
        <v>84</v>
      </c>
      <c r="D62" s="7" t="s">
        <v>64</v>
      </c>
      <c r="E62" s="7" t="s">
        <v>96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 t="s">
        <v>35</v>
      </c>
      <c r="U62" s="15">
        <v>10</v>
      </c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>
        <v>10</v>
      </c>
      <c r="AJ62" s="15"/>
      <c r="AK62" s="15"/>
      <c r="AL62" s="15"/>
      <c r="AM62" s="15">
        <v>10</v>
      </c>
      <c r="AN62" s="8"/>
      <c r="AO62" s="8"/>
      <c r="AP62" s="8"/>
      <c r="AQ62" s="6" t="s">
        <v>97</v>
      </c>
    </row>
    <row r="63" spans="1:43" ht="85.5" customHeight="1" x14ac:dyDescent="0.25">
      <c r="A63" s="6" t="s">
        <v>98</v>
      </c>
      <c r="B63" s="6" t="s">
        <v>98</v>
      </c>
      <c r="C63" s="7" t="s">
        <v>84</v>
      </c>
      <c r="D63" s="7" t="s">
        <v>64</v>
      </c>
      <c r="E63" s="7" t="s">
        <v>99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15">
        <v>415.9</v>
      </c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>
        <v>641.6</v>
      </c>
      <c r="AJ63" s="15"/>
      <c r="AK63" s="15"/>
      <c r="AL63" s="15"/>
      <c r="AM63" s="15">
        <v>170</v>
      </c>
      <c r="AN63" s="8"/>
      <c r="AO63" s="8"/>
      <c r="AP63" s="8"/>
      <c r="AQ63" s="6" t="s">
        <v>98</v>
      </c>
    </row>
    <row r="64" spans="1:43" ht="136.9" customHeight="1" x14ac:dyDescent="0.25">
      <c r="A64" s="6" t="s">
        <v>100</v>
      </c>
      <c r="B64" s="6" t="s">
        <v>100</v>
      </c>
      <c r="C64" s="7" t="s">
        <v>84</v>
      </c>
      <c r="D64" s="7" t="s">
        <v>64</v>
      </c>
      <c r="E64" s="7" t="s">
        <v>99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 t="s">
        <v>35</v>
      </c>
      <c r="U64" s="15">
        <v>415.9</v>
      </c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>
        <v>641.6</v>
      </c>
      <c r="AJ64" s="15"/>
      <c r="AK64" s="15"/>
      <c r="AL64" s="15"/>
      <c r="AM64" s="15">
        <v>170</v>
      </c>
      <c r="AN64" s="8"/>
      <c r="AO64" s="8"/>
      <c r="AP64" s="8"/>
      <c r="AQ64" s="6" t="s">
        <v>100</v>
      </c>
    </row>
    <row r="65" spans="1:43" ht="68.45" customHeight="1" x14ac:dyDescent="0.25">
      <c r="A65" s="6" t="s">
        <v>101</v>
      </c>
      <c r="B65" s="6" t="s">
        <v>101</v>
      </c>
      <c r="C65" s="7" t="s">
        <v>84</v>
      </c>
      <c r="D65" s="7" t="s">
        <v>64</v>
      </c>
      <c r="E65" s="7" t="s">
        <v>102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15">
        <v>2054.44</v>
      </c>
      <c r="V65" s="15"/>
      <c r="W65" s="15">
        <v>1849.5</v>
      </c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8"/>
      <c r="AO65" s="8"/>
      <c r="AP65" s="8"/>
      <c r="AQ65" s="6" t="s">
        <v>101</v>
      </c>
    </row>
    <row r="66" spans="1:43" ht="119.85" customHeight="1" x14ac:dyDescent="0.25">
      <c r="A66" s="6" t="s">
        <v>103</v>
      </c>
      <c r="B66" s="6" t="s">
        <v>103</v>
      </c>
      <c r="C66" s="7" t="s">
        <v>84</v>
      </c>
      <c r="D66" s="7" t="s">
        <v>64</v>
      </c>
      <c r="E66" s="7" t="s">
        <v>102</v>
      </c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 t="s">
        <v>35</v>
      </c>
      <c r="U66" s="15">
        <v>2054.44</v>
      </c>
      <c r="V66" s="15"/>
      <c r="W66" s="15">
        <v>1849.5</v>
      </c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8"/>
      <c r="AO66" s="8"/>
      <c r="AP66" s="8"/>
      <c r="AQ66" s="6" t="s">
        <v>103</v>
      </c>
    </row>
    <row r="67" spans="1:43" ht="68.45" customHeight="1" x14ac:dyDescent="0.25">
      <c r="A67" s="6" t="s">
        <v>104</v>
      </c>
      <c r="B67" s="6" t="s">
        <v>104</v>
      </c>
      <c r="C67" s="7" t="s">
        <v>84</v>
      </c>
      <c r="D67" s="7" t="s">
        <v>64</v>
      </c>
      <c r="E67" s="7" t="s">
        <v>105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15">
        <v>16905</v>
      </c>
      <c r="V67" s="15">
        <v>16553.099999999999</v>
      </c>
      <c r="W67" s="15">
        <v>337.9</v>
      </c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>
        <v>0</v>
      </c>
      <c r="AJ67" s="15">
        <v>29400</v>
      </c>
      <c r="AK67" s="15">
        <v>600</v>
      </c>
      <c r="AL67" s="15"/>
      <c r="AM67" s="15">
        <v>15000</v>
      </c>
      <c r="AN67" s="8">
        <v>14687.7</v>
      </c>
      <c r="AO67" s="8">
        <v>299.8</v>
      </c>
      <c r="AP67" s="8"/>
      <c r="AQ67" s="6" t="s">
        <v>104</v>
      </c>
    </row>
    <row r="68" spans="1:43" ht="119.85" customHeight="1" x14ac:dyDescent="0.25">
      <c r="A68" s="6" t="s">
        <v>106</v>
      </c>
      <c r="B68" s="6" t="s">
        <v>106</v>
      </c>
      <c r="C68" s="7" t="s">
        <v>84</v>
      </c>
      <c r="D68" s="7" t="s">
        <v>64</v>
      </c>
      <c r="E68" s="7" t="s">
        <v>105</v>
      </c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 t="s">
        <v>35</v>
      </c>
      <c r="U68" s="15">
        <v>16905</v>
      </c>
      <c r="V68" s="15">
        <v>16553.099999999999</v>
      </c>
      <c r="W68" s="15">
        <v>337.9</v>
      </c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>
        <v>0</v>
      </c>
      <c r="AJ68" s="15">
        <v>29400</v>
      </c>
      <c r="AK68" s="15">
        <v>600</v>
      </c>
      <c r="AL68" s="15"/>
      <c r="AM68" s="15">
        <v>15000</v>
      </c>
      <c r="AN68" s="8">
        <v>14687.7</v>
      </c>
      <c r="AO68" s="8">
        <v>299.8</v>
      </c>
      <c r="AP68" s="8"/>
      <c r="AQ68" s="6" t="s">
        <v>106</v>
      </c>
    </row>
    <row r="69" spans="1:43" ht="34.15" customHeight="1" x14ac:dyDescent="0.25">
      <c r="A69" s="6" t="s">
        <v>107</v>
      </c>
      <c r="B69" s="6" t="s">
        <v>107</v>
      </c>
      <c r="C69" s="7" t="s">
        <v>84</v>
      </c>
      <c r="D69" s="7" t="s">
        <v>64</v>
      </c>
      <c r="E69" s="7" t="s">
        <v>108</v>
      </c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15">
        <v>50</v>
      </c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>
        <v>20</v>
      </c>
      <c r="AJ69" s="15"/>
      <c r="AK69" s="15"/>
      <c r="AL69" s="15"/>
      <c r="AM69" s="15">
        <v>20</v>
      </c>
      <c r="AN69" s="8"/>
      <c r="AO69" s="8"/>
      <c r="AP69" s="8"/>
      <c r="AQ69" s="6" t="s">
        <v>107</v>
      </c>
    </row>
    <row r="70" spans="1:43" ht="85.5" customHeight="1" x14ac:dyDescent="0.25">
      <c r="A70" s="6" t="s">
        <v>109</v>
      </c>
      <c r="B70" s="6" t="s">
        <v>109</v>
      </c>
      <c r="C70" s="7" t="s">
        <v>84</v>
      </c>
      <c r="D70" s="7" t="s">
        <v>64</v>
      </c>
      <c r="E70" s="7" t="s">
        <v>108</v>
      </c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 t="s">
        <v>35</v>
      </c>
      <c r="U70" s="15">
        <v>50</v>
      </c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>
        <v>20</v>
      </c>
      <c r="AJ70" s="15"/>
      <c r="AK70" s="15"/>
      <c r="AL70" s="15"/>
      <c r="AM70" s="15">
        <v>20</v>
      </c>
      <c r="AN70" s="8"/>
      <c r="AO70" s="8"/>
      <c r="AP70" s="8"/>
      <c r="AQ70" s="6" t="s">
        <v>109</v>
      </c>
    </row>
    <row r="71" spans="1:43" ht="51.4" customHeight="1" x14ac:dyDescent="0.25">
      <c r="A71" s="6" t="s">
        <v>110</v>
      </c>
      <c r="B71" s="6" t="s">
        <v>110</v>
      </c>
      <c r="C71" s="7" t="s">
        <v>84</v>
      </c>
      <c r="D71" s="7" t="s">
        <v>64</v>
      </c>
      <c r="E71" s="7" t="s">
        <v>111</v>
      </c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15">
        <v>50</v>
      </c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>
        <v>20</v>
      </c>
      <c r="AJ71" s="15"/>
      <c r="AK71" s="15"/>
      <c r="AL71" s="15"/>
      <c r="AM71" s="15">
        <v>20</v>
      </c>
      <c r="AN71" s="8"/>
      <c r="AO71" s="8"/>
      <c r="AP71" s="8"/>
      <c r="AQ71" s="6" t="s">
        <v>110</v>
      </c>
    </row>
    <row r="72" spans="1:43" ht="102.6" customHeight="1" x14ac:dyDescent="0.25">
      <c r="A72" s="6" t="s">
        <v>112</v>
      </c>
      <c r="B72" s="6" t="s">
        <v>112</v>
      </c>
      <c r="C72" s="7" t="s">
        <v>84</v>
      </c>
      <c r="D72" s="7" t="s">
        <v>64</v>
      </c>
      <c r="E72" s="7" t="s">
        <v>111</v>
      </c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 t="s">
        <v>35</v>
      </c>
      <c r="U72" s="15">
        <v>50</v>
      </c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>
        <v>20</v>
      </c>
      <c r="AJ72" s="15"/>
      <c r="AK72" s="15"/>
      <c r="AL72" s="15"/>
      <c r="AM72" s="15">
        <v>20</v>
      </c>
      <c r="AN72" s="8"/>
      <c r="AO72" s="8"/>
      <c r="AP72" s="8"/>
      <c r="AQ72" s="6" t="s">
        <v>112</v>
      </c>
    </row>
    <row r="73" spans="1:43" ht="34.15" customHeight="1" x14ac:dyDescent="0.25">
      <c r="A73" s="6" t="s">
        <v>113</v>
      </c>
      <c r="B73" s="6" t="s">
        <v>113</v>
      </c>
      <c r="C73" s="7" t="s">
        <v>84</v>
      </c>
      <c r="D73" s="7" t="s">
        <v>64</v>
      </c>
      <c r="E73" s="7" t="s">
        <v>114</v>
      </c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15">
        <v>139.19999999999999</v>
      </c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>
        <v>120</v>
      </c>
      <c r="AJ73" s="15"/>
      <c r="AK73" s="15"/>
      <c r="AL73" s="15"/>
      <c r="AM73" s="15">
        <v>120</v>
      </c>
      <c r="AN73" s="8"/>
      <c r="AO73" s="8"/>
      <c r="AP73" s="8"/>
      <c r="AQ73" s="6" t="s">
        <v>113</v>
      </c>
    </row>
    <row r="74" spans="1:43" ht="85.5" customHeight="1" x14ac:dyDescent="0.25">
      <c r="A74" s="6" t="s">
        <v>115</v>
      </c>
      <c r="B74" s="6" t="s">
        <v>115</v>
      </c>
      <c r="C74" s="7" t="s">
        <v>84</v>
      </c>
      <c r="D74" s="7" t="s">
        <v>64</v>
      </c>
      <c r="E74" s="7" t="s">
        <v>114</v>
      </c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 t="s">
        <v>35</v>
      </c>
      <c r="U74" s="15">
        <v>139.19999999999999</v>
      </c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>
        <v>120</v>
      </c>
      <c r="AJ74" s="15"/>
      <c r="AK74" s="15"/>
      <c r="AL74" s="15"/>
      <c r="AM74" s="15">
        <v>120</v>
      </c>
      <c r="AN74" s="8"/>
      <c r="AO74" s="8"/>
      <c r="AP74" s="8"/>
      <c r="AQ74" s="6" t="s">
        <v>115</v>
      </c>
    </row>
    <row r="75" spans="1:43" ht="51.4" customHeight="1" x14ac:dyDescent="0.25">
      <c r="A75" s="6" t="s">
        <v>116</v>
      </c>
      <c r="B75" s="6" t="s">
        <v>116</v>
      </c>
      <c r="C75" s="7" t="s">
        <v>84</v>
      </c>
      <c r="D75" s="7" t="s">
        <v>64</v>
      </c>
      <c r="E75" s="7" t="s">
        <v>117</v>
      </c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15">
        <v>233</v>
      </c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>
        <v>120</v>
      </c>
      <c r="AJ75" s="15"/>
      <c r="AK75" s="15"/>
      <c r="AL75" s="15"/>
      <c r="AM75" s="15">
        <v>120</v>
      </c>
      <c r="AN75" s="8"/>
      <c r="AO75" s="8"/>
      <c r="AP75" s="8"/>
      <c r="AQ75" s="6" t="s">
        <v>116</v>
      </c>
    </row>
    <row r="76" spans="1:43" ht="102.6" customHeight="1" x14ac:dyDescent="0.25">
      <c r="A76" s="6" t="s">
        <v>118</v>
      </c>
      <c r="B76" s="6" t="s">
        <v>118</v>
      </c>
      <c r="C76" s="7" t="s">
        <v>84</v>
      </c>
      <c r="D76" s="7" t="s">
        <v>64</v>
      </c>
      <c r="E76" s="7" t="s">
        <v>117</v>
      </c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 t="s">
        <v>35</v>
      </c>
      <c r="U76" s="15">
        <v>233</v>
      </c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>
        <v>120</v>
      </c>
      <c r="AJ76" s="15"/>
      <c r="AK76" s="15"/>
      <c r="AL76" s="15"/>
      <c r="AM76" s="15">
        <v>120</v>
      </c>
      <c r="AN76" s="8"/>
      <c r="AO76" s="8"/>
      <c r="AP76" s="8"/>
      <c r="AQ76" s="6" t="s">
        <v>118</v>
      </c>
    </row>
    <row r="77" spans="1:43" ht="34.15" customHeight="1" x14ac:dyDescent="0.25">
      <c r="A77" s="6" t="s">
        <v>119</v>
      </c>
      <c r="B77" s="6" t="s">
        <v>119</v>
      </c>
      <c r="C77" s="7" t="s">
        <v>84</v>
      </c>
      <c r="D77" s="7" t="s">
        <v>64</v>
      </c>
      <c r="E77" s="7" t="s">
        <v>120</v>
      </c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15">
        <v>2225.11</v>
      </c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>
        <f>25+1104.1</f>
        <v>1129.0999999999999</v>
      </c>
      <c r="AJ77" s="15"/>
      <c r="AK77" s="15"/>
      <c r="AL77" s="15"/>
      <c r="AM77" s="15">
        <v>1381.3</v>
      </c>
      <c r="AN77" s="8"/>
      <c r="AO77" s="8"/>
      <c r="AP77" s="8"/>
      <c r="AQ77" s="6" t="s">
        <v>119</v>
      </c>
    </row>
    <row r="78" spans="1:43" ht="85.5" customHeight="1" x14ac:dyDescent="0.25">
      <c r="A78" s="6" t="s">
        <v>121</v>
      </c>
      <c r="B78" s="6" t="s">
        <v>121</v>
      </c>
      <c r="C78" s="7" t="s">
        <v>84</v>
      </c>
      <c r="D78" s="7" t="s">
        <v>64</v>
      </c>
      <c r="E78" s="7" t="s">
        <v>120</v>
      </c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 t="s">
        <v>35</v>
      </c>
      <c r="U78" s="15">
        <v>2225.11</v>
      </c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>
        <f>25+1104.1</f>
        <v>1129.0999999999999</v>
      </c>
      <c r="AJ78" s="15"/>
      <c r="AK78" s="15"/>
      <c r="AL78" s="15"/>
      <c r="AM78" s="15">
        <v>1381.3</v>
      </c>
      <c r="AN78" s="8"/>
      <c r="AO78" s="8"/>
      <c r="AP78" s="8"/>
      <c r="AQ78" s="6" t="s">
        <v>121</v>
      </c>
    </row>
    <row r="79" spans="1:43" ht="34.15" customHeight="1" x14ac:dyDescent="0.25">
      <c r="A79" s="6" t="s">
        <v>122</v>
      </c>
      <c r="B79" s="6" t="s">
        <v>122</v>
      </c>
      <c r="C79" s="7" t="s">
        <v>84</v>
      </c>
      <c r="D79" s="7" t="s">
        <v>64</v>
      </c>
      <c r="E79" s="7" t="s">
        <v>123</v>
      </c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15">
        <v>20</v>
      </c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>
        <v>10</v>
      </c>
      <c r="AJ79" s="15"/>
      <c r="AK79" s="15"/>
      <c r="AL79" s="15"/>
      <c r="AM79" s="15">
        <v>10</v>
      </c>
      <c r="AN79" s="8"/>
      <c r="AO79" s="8"/>
      <c r="AP79" s="8"/>
      <c r="AQ79" s="6" t="s">
        <v>122</v>
      </c>
    </row>
    <row r="80" spans="1:43" ht="51.4" customHeight="1" x14ac:dyDescent="0.25">
      <c r="A80" s="6" t="s">
        <v>124</v>
      </c>
      <c r="B80" s="6" t="s">
        <v>124</v>
      </c>
      <c r="C80" s="7" t="s">
        <v>84</v>
      </c>
      <c r="D80" s="7" t="s">
        <v>64</v>
      </c>
      <c r="E80" s="7" t="s">
        <v>123</v>
      </c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 t="s">
        <v>37</v>
      </c>
      <c r="U80" s="15">
        <v>20</v>
      </c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>
        <v>10</v>
      </c>
      <c r="AJ80" s="15"/>
      <c r="AK80" s="15"/>
      <c r="AL80" s="15"/>
      <c r="AM80" s="15">
        <v>10</v>
      </c>
      <c r="AN80" s="8"/>
      <c r="AO80" s="8"/>
      <c r="AP80" s="8"/>
      <c r="AQ80" s="6" t="s">
        <v>124</v>
      </c>
    </row>
    <row r="81" spans="1:43" ht="188.25" customHeight="1" x14ac:dyDescent="0.25">
      <c r="A81" s="9" t="s">
        <v>125</v>
      </c>
      <c r="B81" s="9" t="s">
        <v>125</v>
      </c>
      <c r="C81" s="7" t="s">
        <v>84</v>
      </c>
      <c r="D81" s="7" t="s">
        <v>64</v>
      </c>
      <c r="E81" s="7" t="s">
        <v>126</v>
      </c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15">
        <v>20</v>
      </c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>
        <v>10</v>
      </c>
      <c r="AJ81" s="15"/>
      <c r="AK81" s="15"/>
      <c r="AL81" s="15"/>
      <c r="AM81" s="15">
        <v>10</v>
      </c>
      <c r="AN81" s="8"/>
      <c r="AO81" s="8"/>
      <c r="AP81" s="8"/>
      <c r="AQ81" s="9" t="s">
        <v>125</v>
      </c>
    </row>
    <row r="82" spans="1:43" ht="205.35" customHeight="1" x14ac:dyDescent="0.25">
      <c r="A82" s="9" t="s">
        <v>127</v>
      </c>
      <c r="B82" s="9" t="s">
        <v>127</v>
      </c>
      <c r="C82" s="7" t="s">
        <v>84</v>
      </c>
      <c r="D82" s="7" t="s">
        <v>64</v>
      </c>
      <c r="E82" s="7" t="s">
        <v>126</v>
      </c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 t="s">
        <v>37</v>
      </c>
      <c r="U82" s="15">
        <v>20</v>
      </c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>
        <v>10</v>
      </c>
      <c r="AJ82" s="15"/>
      <c r="AK82" s="15"/>
      <c r="AL82" s="15"/>
      <c r="AM82" s="15">
        <v>10</v>
      </c>
      <c r="AN82" s="8"/>
      <c r="AO82" s="8"/>
      <c r="AP82" s="8"/>
      <c r="AQ82" s="9" t="s">
        <v>127</v>
      </c>
    </row>
    <row r="83" spans="1:43" ht="51.4" customHeight="1" x14ac:dyDescent="0.25">
      <c r="A83" s="6" t="s">
        <v>128</v>
      </c>
      <c r="B83" s="6" t="s">
        <v>128</v>
      </c>
      <c r="C83" s="7" t="s">
        <v>84</v>
      </c>
      <c r="D83" s="7" t="s">
        <v>64</v>
      </c>
      <c r="E83" s="7" t="s">
        <v>129</v>
      </c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15">
        <v>1635.6</v>
      </c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>
        <v>1215.4000000000001</v>
      </c>
      <c r="AJ83" s="15"/>
      <c r="AK83" s="15"/>
      <c r="AL83" s="15"/>
      <c r="AM83" s="15">
        <v>1251.8</v>
      </c>
      <c r="AN83" s="8"/>
      <c r="AO83" s="8"/>
      <c r="AP83" s="8"/>
      <c r="AQ83" s="6" t="s">
        <v>128</v>
      </c>
    </row>
    <row r="84" spans="1:43" ht="102.6" customHeight="1" x14ac:dyDescent="0.25">
      <c r="A84" s="6" t="s">
        <v>130</v>
      </c>
      <c r="B84" s="6" t="s">
        <v>130</v>
      </c>
      <c r="C84" s="7" t="s">
        <v>84</v>
      </c>
      <c r="D84" s="7" t="s">
        <v>64</v>
      </c>
      <c r="E84" s="7" t="s">
        <v>129</v>
      </c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 t="s">
        <v>35</v>
      </c>
      <c r="U84" s="15">
        <v>1635.6</v>
      </c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>
        <v>1215.4000000000001</v>
      </c>
      <c r="AJ84" s="15"/>
      <c r="AK84" s="15"/>
      <c r="AL84" s="15"/>
      <c r="AM84" s="15">
        <v>1251.8</v>
      </c>
      <c r="AN84" s="8"/>
      <c r="AO84" s="8"/>
      <c r="AP84" s="8"/>
      <c r="AQ84" s="6" t="s">
        <v>130</v>
      </c>
    </row>
    <row r="85" spans="1:43" ht="136.9" customHeight="1" x14ac:dyDescent="0.25">
      <c r="A85" s="6" t="s">
        <v>131</v>
      </c>
      <c r="B85" s="6" t="s">
        <v>131</v>
      </c>
      <c r="C85" s="7" t="s">
        <v>84</v>
      </c>
      <c r="D85" s="7" t="s">
        <v>64</v>
      </c>
      <c r="E85" s="7" t="s">
        <v>132</v>
      </c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15">
        <v>500</v>
      </c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8"/>
      <c r="AO85" s="8"/>
      <c r="AP85" s="8"/>
      <c r="AQ85" s="6" t="s">
        <v>131</v>
      </c>
    </row>
    <row r="86" spans="1:43" ht="188.25" customHeight="1" x14ac:dyDescent="0.25">
      <c r="A86" s="9" t="s">
        <v>133</v>
      </c>
      <c r="B86" s="9" t="s">
        <v>133</v>
      </c>
      <c r="C86" s="7" t="s">
        <v>84</v>
      </c>
      <c r="D86" s="7" t="s">
        <v>64</v>
      </c>
      <c r="E86" s="7" t="s">
        <v>132</v>
      </c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 t="s">
        <v>35</v>
      </c>
      <c r="U86" s="15">
        <v>500</v>
      </c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8"/>
      <c r="AO86" s="8"/>
      <c r="AP86" s="8"/>
      <c r="AQ86" s="9" t="s">
        <v>133</v>
      </c>
    </row>
    <row r="87" spans="1:43" ht="17.100000000000001" customHeight="1" x14ac:dyDescent="0.25">
      <c r="A87" s="4" t="s">
        <v>134</v>
      </c>
      <c r="B87" s="4" t="s">
        <v>134</v>
      </c>
      <c r="C87" s="3" t="s">
        <v>135</v>
      </c>
      <c r="D87" s="3" t="s">
        <v>25</v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14">
        <v>59.31</v>
      </c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>
        <v>30</v>
      </c>
      <c r="AJ87" s="14"/>
      <c r="AK87" s="14"/>
      <c r="AL87" s="14"/>
      <c r="AM87" s="14">
        <v>30</v>
      </c>
      <c r="AN87" s="5"/>
      <c r="AO87" s="5"/>
      <c r="AP87" s="5"/>
      <c r="AQ87" s="4" t="s">
        <v>134</v>
      </c>
    </row>
    <row r="88" spans="1:43" ht="34.15" customHeight="1" x14ac:dyDescent="0.25">
      <c r="A88" s="6" t="s">
        <v>136</v>
      </c>
      <c r="B88" s="6" t="s">
        <v>136</v>
      </c>
      <c r="C88" s="7" t="s">
        <v>135</v>
      </c>
      <c r="D88" s="7" t="s">
        <v>84</v>
      </c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15">
        <v>59.31</v>
      </c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>
        <v>30</v>
      </c>
      <c r="AJ88" s="15"/>
      <c r="AK88" s="15"/>
      <c r="AL88" s="15"/>
      <c r="AM88" s="15">
        <v>30</v>
      </c>
      <c r="AN88" s="8"/>
      <c r="AO88" s="8"/>
      <c r="AP88" s="8"/>
      <c r="AQ88" s="6" t="s">
        <v>136</v>
      </c>
    </row>
    <row r="89" spans="1:43" ht="51.4" customHeight="1" x14ac:dyDescent="0.25">
      <c r="A89" s="6" t="s">
        <v>110</v>
      </c>
      <c r="B89" s="6" t="s">
        <v>110</v>
      </c>
      <c r="C89" s="7" t="s">
        <v>135</v>
      </c>
      <c r="D89" s="7" t="s">
        <v>84</v>
      </c>
      <c r="E89" s="7" t="s">
        <v>111</v>
      </c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15">
        <v>59.31</v>
      </c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>
        <v>30</v>
      </c>
      <c r="AJ89" s="15"/>
      <c r="AK89" s="15"/>
      <c r="AL89" s="15"/>
      <c r="AM89" s="15">
        <v>30</v>
      </c>
      <c r="AN89" s="8"/>
      <c r="AO89" s="8"/>
      <c r="AP89" s="8"/>
      <c r="AQ89" s="6" t="s">
        <v>110</v>
      </c>
    </row>
    <row r="90" spans="1:43" ht="102.6" customHeight="1" x14ac:dyDescent="0.25">
      <c r="A90" s="6" t="s">
        <v>112</v>
      </c>
      <c r="B90" s="6" t="s">
        <v>112</v>
      </c>
      <c r="C90" s="7" t="s">
        <v>135</v>
      </c>
      <c r="D90" s="7" t="s">
        <v>84</v>
      </c>
      <c r="E90" s="7" t="s">
        <v>111</v>
      </c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 t="s">
        <v>35</v>
      </c>
      <c r="U90" s="15">
        <v>59.31</v>
      </c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>
        <v>30</v>
      </c>
      <c r="AJ90" s="15"/>
      <c r="AK90" s="15"/>
      <c r="AL90" s="15"/>
      <c r="AM90" s="15">
        <v>30</v>
      </c>
      <c r="AN90" s="8"/>
      <c r="AO90" s="8"/>
      <c r="AP90" s="8"/>
      <c r="AQ90" s="6" t="s">
        <v>112</v>
      </c>
    </row>
    <row r="91" spans="1:43" ht="17.100000000000001" customHeight="1" x14ac:dyDescent="0.25">
      <c r="A91" s="4" t="s">
        <v>137</v>
      </c>
      <c r="B91" s="4" t="s">
        <v>137</v>
      </c>
      <c r="C91" s="3" t="s">
        <v>42</v>
      </c>
      <c r="D91" s="3" t="s">
        <v>25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14">
        <v>9.5</v>
      </c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>
        <v>5</v>
      </c>
      <c r="AJ91" s="14"/>
      <c r="AK91" s="14"/>
      <c r="AL91" s="14"/>
      <c r="AM91" s="14">
        <v>5</v>
      </c>
      <c r="AN91" s="5"/>
      <c r="AO91" s="5"/>
      <c r="AP91" s="5"/>
      <c r="AQ91" s="4" t="s">
        <v>137</v>
      </c>
    </row>
    <row r="92" spans="1:43" ht="51.4" customHeight="1" x14ac:dyDescent="0.25">
      <c r="A92" s="6" t="s">
        <v>138</v>
      </c>
      <c r="B92" s="6" t="s">
        <v>138</v>
      </c>
      <c r="C92" s="7" t="s">
        <v>42</v>
      </c>
      <c r="D92" s="7" t="s">
        <v>84</v>
      </c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15">
        <v>9.5</v>
      </c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>
        <v>5</v>
      </c>
      <c r="AJ92" s="15"/>
      <c r="AK92" s="15"/>
      <c r="AL92" s="15"/>
      <c r="AM92" s="15">
        <v>5</v>
      </c>
      <c r="AN92" s="8"/>
      <c r="AO92" s="8"/>
      <c r="AP92" s="8"/>
      <c r="AQ92" s="6" t="s">
        <v>138</v>
      </c>
    </row>
    <row r="93" spans="1:43" ht="85.5" customHeight="1" x14ac:dyDescent="0.25">
      <c r="A93" s="6" t="s">
        <v>139</v>
      </c>
      <c r="B93" s="6" t="s">
        <v>139</v>
      </c>
      <c r="C93" s="7" t="s">
        <v>42</v>
      </c>
      <c r="D93" s="7" t="s">
        <v>84</v>
      </c>
      <c r="E93" s="7" t="s">
        <v>140</v>
      </c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15">
        <v>9.5</v>
      </c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>
        <v>5</v>
      </c>
      <c r="AJ93" s="15"/>
      <c r="AK93" s="15"/>
      <c r="AL93" s="15"/>
      <c r="AM93" s="15">
        <v>5</v>
      </c>
      <c r="AN93" s="8"/>
      <c r="AO93" s="8"/>
      <c r="AP93" s="8"/>
      <c r="AQ93" s="6" t="s">
        <v>139</v>
      </c>
    </row>
    <row r="94" spans="1:43" ht="136.9" customHeight="1" x14ac:dyDescent="0.25">
      <c r="A94" s="6" t="s">
        <v>141</v>
      </c>
      <c r="B94" s="6" t="s">
        <v>141</v>
      </c>
      <c r="C94" s="7" t="s">
        <v>42</v>
      </c>
      <c r="D94" s="7" t="s">
        <v>84</v>
      </c>
      <c r="E94" s="7" t="s">
        <v>140</v>
      </c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 t="s">
        <v>35</v>
      </c>
      <c r="U94" s="15">
        <v>9.5</v>
      </c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>
        <v>5</v>
      </c>
      <c r="AJ94" s="15"/>
      <c r="AK94" s="15"/>
      <c r="AL94" s="15"/>
      <c r="AM94" s="15">
        <v>5</v>
      </c>
      <c r="AN94" s="8"/>
      <c r="AO94" s="8"/>
      <c r="AP94" s="8"/>
      <c r="AQ94" s="6" t="s">
        <v>141</v>
      </c>
    </row>
    <row r="95" spans="1:43" ht="17.100000000000001" customHeight="1" x14ac:dyDescent="0.25">
      <c r="A95" s="4" t="s">
        <v>142</v>
      </c>
      <c r="B95" s="4" t="s">
        <v>142</v>
      </c>
      <c r="C95" s="3" t="s">
        <v>143</v>
      </c>
      <c r="D95" s="3" t="s">
        <v>25</v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14">
        <v>5744.5</v>
      </c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>
        <v>1900</v>
      </c>
      <c r="AJ95" s="14"/>
      <c r="AK95" s="14"/>
      <c r="AL95" s="14"/>
      <c r="AM95" s="14">
        <v>1900</v>
      </c>
      <c r="AN95" s="5"/>
      <c r="AO95" s="5"/>
      <c r="AP95" s="5"/>
      <c r="AQ95" s="4" t="s">
        <v>142</v>
      </c>
    </row>
    <row r="96" spans="1:43" ht="17.100000000000001" customHeight="1" x14ac:dyDescent="0.25">
      <c r="A96" s="6" t="s">
        <v>144</v>
      </c>
      <c r="B96" s="6" t="s">
        <v>144</v>
      </c>
      <c r="C96" s="7" t="s">
        <v>143</v>
      </c>
      <c r="D96" s="7" t="s">
        <v>24</v>
      </c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15">
        <v>5744.5</v>
      </c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>
        <v>1900</v>
      </c>
      <c r="AJ96" s="15"/>
      <c r="AK96" s="15"/>
      <c r="AL96" s="15"/>
      <c r="AM96" s="15">
        <v>1900</v>
      </c>
      <c r="AN96" s="8"/>
      <c r="AO96" s="8"/>
      <c r="AP96" s="8"/>
      <c r="AQ96" s="6" t="s">
        <v>144</v>
      </c>
    </row>
    <row r="97" spans="1:43" ht="68.45" customHeight="1" x14ac:dyDescent="0.25">
      <c r="A97" s="6" t="s">
        <v>145</v>
      </c>
      <c r="B97" s="6" t="s">
        <v>145</v>
      </c>
      <c r="C97" s="7" t="s">
        <v>143</v>
      </c>
      <c r="D97" s="7" t="s">
        <v>24</v>
      </c>
      <c r="E97" s="7" t="s">
        <v>146</v>
      </c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15">
        <v>2020</v>
      </c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>
        <v>1900</v>
      </c>
      <c r="AJ97" s="15"/>
      <c r="AK97" s="15"/>
      <c r="AL97" s="15"/>
      <c r="AM97" s="15">
        <v>1900</v>
      </c>
      <c r="AN97" s="8"/>
      <c r="AO97" s="8"/>
      <c r="AP97" s="8"/>
      <c r="AQ97" s="6" t="s">
        <v>145</v>
      </c>
    </row>
    <row r="98" spans="1:43" ht="136.9" customHeight="1" x14ac:dyDescent="0.25">
      <c r="A98" s="6" t="s">
        <v>147</v>
      </c>
      <c r="B98" s="6" t="s">
        <v>147</v>
      </c>
      <c r="C98" s="7" t="s">
        <v>143</v>
      </c>
      <c r="D98" s="7" t="s">
        <v>24</v>
      </c>
      <c r="E98" s="7" t="s">
        <v>146</v>
      </c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 t="s">
        <v>148</v>
      </c>
      <c r="U98" s="15">
        <v>2020</v>
      </c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>
        <v>1900</v>
      </c>
      <c r="AJ98" s="15"/>
      <c r="AK98" s="15"/>
      <c r="AL98" s="15"/>
      <c r="AM98" s="15">
        <v>1900</v>
      </c>
      <c r="AN98" s="8"/>
      <c r="AO98" s="8"/>
      <c r="AP98" s="8"/>
      <c r="AQ98" s="6" t="s">
        <v>147</v>
      </c>
    </row>
    <row r="99" spans="1:43" ht="34.15" customHeight="1" x14ac:dyDescent="0.25">
      <c r="A99" s="6" t="s">
        <v>149</v>
      </c>
      <c r="B99" s="6" t="s">
        <v>149</v>
      </c>
      <c r="C99" s="7" t="s">
        <v>143</v>
      </c>
      <c r="D99" s="7" t="s">
        <v>24</v>
      </c>
      <c r="E99" s="7" t="s">
        <v>150</v>
      </c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8"/>
      <c r="AO99" s="8"/>
      <c r="AP99" s="8"/>
      <c r="AQ99" s="6" t="s">
        <v>149</v>
      </c>
    </row>
    <row r="100" spans="1:43" ht="85.5" customHeight="1" x14ac:dyDescent="0.25">
      <c r="A100" s="6" t="s">
        <v>151</v>
      </c>
      <c r="B100" s="6" t="s">
        <v>151</v>
      </c>
      <c r="C100" s="7" t="s">
        <v>143</v>
      </c>
      <c r="D100" s="7" t="s">
        <v>24</v>
      </c>
      <c r="E100" s="7" t="s">
        <v>150</v>
      </c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 t="s">
        <v>35</v>
      </c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8"/>
      <c r="AO100" s="8"/>
      <c r="AP100" s="8"/>
      <c r="AQ100" s="6" t="s">
        <v>151</v>
      </c>
    </row>
    <row r="101" spans="1:43" ht="153.94999999999999" customHeight="1" x14ac:dyDescent="0.25">
      <c r="A101" s="9" t="s">
        <v>152</v>
      </c>
      <c r="B101" s="9" t="s">
        <v>152</v>
      </c>
      <c r="C101" s="7" t="s">
        <v>143</v>
      </c>
      <c r="D101" s="7" t="s">
        <v>24</v>
      </c>
      <c r="E101" s="7" t="s">
        <v>153</v>
      </c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15">
        <v>3724.5</v>
      </c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8"/>
      <c r="AO101" s="8"/>
      <c r="AP101" s="8"/>
      <c r="AQ101" s="9" t="s">
        <v>152</v>
      </c>
    </row>
    <row r="102" spans="1:43" ht="205.35" customHeight="1" x14ac:dyDescent="0.25">
      <c r="A102" s="9" t="s">
        <v>154</v>
      </c>
      <c r="B102" s="9" t="s">
        <v>154</v>
      </c>
      <c r="C102" s="7" t="s">
        <v>143</v>
      </c>
      <c r="D102" s="7" t="s">
        <v>24</v>
      </c>
      <c r="E102" s="7" t="s">
        <v>153</v>
      </c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 t="s">
        <v>35</v>
      </c>
      <c r="U102" s="15">
        <v>3724.5</v>
      </c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8"/>
      <c r="AO102" s="8"/>
      <c r="AP102" s="8"/>
      <c r="AQ102" s="9" t="s">
        <v>154</v>
      </c>
    </row>
    <row r="103" spans="1:43" ht="17.100000000000001" customHeight="1" x14ac:dyDescent="0.25">
      <c r="A103" s="4" t="s">
        <v>155</v>
      </c>
      <c r="B103" s="4" t="s">
        <v>155</v>
      </c>
      <c r="C103" s="3" t="s">
        <v>71</v>
      </c>
      <c r="D103" s="3" t="s">
        <v>25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14">
        <v>370.67</v>
      </c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>
        <v>288.10000000000002</v>
      </c>
      <c r="AJ103" s="14"/>
      <c r="AK103" s="14"/>
      <c r="AL103" s="14"/>
      <c r="AM103" s="14">
        <v>299.60000000000002</v>
      </c>
      <c r="AN103" s="5"/>
      <c r="AO103" s="5"/>
      <c r="AP103" s="5"/>
      <c r="AQ103" s="4" t="s">
        <v>155</v>
      </c>
    </row>
    <row r="104" spans="1:43" ht="17.100000000000001" customHeight="1" x14ac:dyDescent="0.25">
      <c r="A104" s="6" t="s">
        <v>156</v>
      </c>
      <c r="B104" s="6" t="s">
        <v>156</v>
      </c>
      <c r="C104" s="7" t="s">
        <v>71</v>
      </c>
      <c r="D104" s="7" t="s">
        <v>24</v>
      </c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15">
        <v>370.67</v>
      </c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>
        <v>288.10000000000002</v>
      </c>
      <c r="AJ104" s="15"/>
      <c r="AK104" s="15"/>
      <c r="AL104" s="15"/>
      <c r="AM104" s="15">
        <v>299.60000000000002</v>
      </c>
      <c r="AN104" s="8"/>
      <c r="AO104" s="8"/>
      <c r="AP104" s="8"/>
      <c r="AQ104" s="6" t="s">
        <v>156</v>
      </c>
    </row>
    <row r="105" spans="1:43" ht="102.6" customHeight="1" x14ac:dyDescent="0.25">
      <c r="A105" s="6" t="s">
        <v>157</v>
      </c>
      <c r="B105" s="6" t="s">
        <v>157</v>
      </c>
      <c r="C105" s="7" t="s">
        <v>71</v>
      </c>
      <c r="D105" s="7" t="s">
        <v>24</v>
      </c>
      <c r="E105" s="7" t="s">
        <v>158</v>
      </c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15">
        <v>370.67</v>
      </c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>
        <v>288.10000000000002</v>
      </c>
      <c r="AJ105" s="15"/>
      <c r="AK105" s="15"/>
      <c r="AL105" s="15"/>
      <c r="AM105" s="15">
        <v>299.60000000000002</v>
      </c>
      <c r="AN105" s="8"/>
      <c r="AO105" s="8"/>
      <c r="AP105" s="8"/>
      <c r="AQ105" s="6" t="s">
        <v>157</v>
      </c>
    </row>
    <row r="106" spans="1:43" ht="136.9" customHeight="1" x14ac:dyDescent="0.25">
      <c r="A106" s="6" t="s">
        <v>159</v>
      </c>
      <c r="B106" s="6" t="s">
        <v>159</v>
      </c>
      <c r="C106" s="7" t="s">
        <v>71</v>
      </c>
      <c r="D106" s="7" t="s">
        <v>24</v>
      </c>
      <c r="E106" s="7" t="s">
        <v>158</v>
      </c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 t="s">
        <v>160</v>
      </c>
      <c r="U106" s="15">
        <v>370.67</v>
      </c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>
        <v>288.10000000000002</v>
      </c>
      <c r="AJ106" s="15"/>
      <c r="AK106" s="15"/>
      <c r="AL106" s="15"/>
      <c r="AM106" s="15">
        <v>299.60000000000002</v>
      </c>
      <c r="AN106" s="8"/>
      <c r="AO106" s="8"/>
      <c r="AP106" s="8"/>
      <c r="AQ106" s="6" t="s">
        <v>159</v>
      </c>
    </row>
    <row r="107" spans="1:43" ht="34.15" customHeight="1" x14ac:dyDescent="0.25">
      <c r="A107" s="4" t="s">
        <v>161</v>
      </c>
      <c r="B107" s="4" t="s">
        <v>161</v>
      </c>
      <c r="C107" s="3" t="s">
        <v>162</v>
      </c>
      <c r="D107" s="3" t="s">
        <v>25</v>
      </c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14">
        <v>6</v>
      </c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>
        <v>6</v>
      </c>
      <c r="AJ107" s="14"/>
      <c r="AK107" s="14"/>
      <c r="AL107" s="14"/>
      <c r="AM107" s="14">
        <v>6</v>
      </c>
      <c r="AN107" s="5"/>
      <c r="AO107" s="5"/>
      <c r="AP107" s="5"/>
      <c r="AQ107" s="4" t="s">
        <v>161</v>
      </c>
    </row>
    <row r="108" spans="1:43" ht="17.100000000000001" customHeight="1" x14ac:dyDescent="0.25">
      <c r="A108" s="6" t="s">
        <v>163</v>
      </c>
      <c r="B108" s="6" t="s">
        <v>163</v>
      </c>
      <c r="C108" s="7" t="s">
        <v>162</v>
      </c>
      <c r="D108" s="7" t="s">
        <v>24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15">
        <v>6</v>
      </c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>
        <v>6</v>
      </c>
      <c r="AJ108" s="15"/>
      <c r="AK108" s="15"/>
      <c r="AL108" s="15"/>
      <c r="AM108" s="15">
        <v>6</v>
      </c>
      <c r="AN108" s="8"/>
      <c r="AO108" s="8"/>
      <c r="AP108" s="8"/>
      <c r="AQ108" s="6" t="s">
        <v>163</v>
      </c>
    </row>
    <row r="109" spans="1:43" ht="34.15" customHeight="1" x14ac:dyDescent="0.25">
      <c r="A109" s="6" t="s">
        <v>164</v>
      </c>
      <c r="B109" s="6" t="s">
        <v>164</v>
      </c>
      <c r="C109" s="7" t="s">
        <v>162</v>
      </c>
      <c r="D109" s="7" t="s">
        <v>24</v>
      </c>
      <c r="E109" s="7" t="s">
        <v>165</v>
      </c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15">
        <v>6</v>
      </c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>
        <v>6</v>
      </c>
      <c r="AJ109" s="15"/>
      <c r="AK109" s="15"/>
      <c r="AL109" s="15"/>
      <c r="AM109" s="15">
        <v>6</v>
      </c>
      <c r="AN109" s="8"/>
      <c r="AO109" s="8"/>
      <c r="AP109" s="8"/>
      <c r="AQ109" s="6" t="s">
        <v>164</v>
      </c>
    </row>
    <row r="110" spans="1:43" ht="85.5" customHeight="1" x14ac:dyDescent="0.25">
      <c r="A110" s="6" t="s">
        <v>166</v>
      </c>
      <c r="B110" s="6" t="s">
        <v>166</v>
      </c>
      <c r="C110" s="7" t="s">
        <v>162</v>
      </c>
      <c r="D110" s="7" t="s">
        <v>24</v>
      </c>
      <c r="E110" s="7" t="s">
        <v>165</v>
      </c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 t="s">
        <v>35</v>
      </c>
      <c r="U110" s="15">
        <v>6</v>
      </c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>
        <v>6</v>
      </c>
      <c r="AJ110" s="15"/>
      <c r="AK110" s="15"/>
      <c r="AL110" s="15"/>
      <c r="AM110" s="15">
        <v>6</v>
      </c>
      <c r="AN110" s="8"/>
      <c r="AO110" s="8"/>
      <c r="AP110" s="8"/>
      <c r="AQ110" s="6" t="s">
        <v>166</v>
      </c>
    </row>
    <row r="111" spans="1:43" ht="17.100000000000001" customHeight="1" x14ac:dyDescent="0.25">
      <c r="A111" s="4" t="s">
        <v>167</v>
      </c>
      <c r="B111" s="4" t="s">
        <v>167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14">
        <v>40713.800000000003</v>
      </c>
      <c r="V111" s="14">
        <v>16553.099999999999</v>
      </c>
      <c r="W111" s="14">
        <v>2187.4</v>
      </c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>
        <f>-30000+42291</f>
        <v>12291</v>
      </c>
      <c r="AJ111" s="14">
        <v>29400</v>
      </c>
      <c r="AK111" s="14">
        <v>600</v>
      </c>
      <c r="AL111" s="14"/>
      <c r="AM111" s="14">
        <v>27524.3</v>
      </c>
      <c r="AN111" s="5">
        <v>14687.7</v>
      </c>
      <c r="AO111" s="5">
        <v>299.8</v>
      </c>
      <c r="AP111" s="5"/>
      <c r="AQ111" s="4" t="s">
        <v>167</v>
      </c>
    </row>
    <row r="112" spans="1:43" ht="15" x14ac:dyDescent="0.25"/>
  </sheetData>
  <mergeCells count="34">
    <mergeCell ref="A11:A12"/>
    <mergeCell ref="AD11:AD12"/>
    <mergeCell ref="Y11:Y12"/>
    <mergeCell ref="U11:U12"/>
    <mergeCell ref="X11:X12"/>
    <mergeCell ref="W11:W12"/>
    <mergeCell ref="V11:V12"/>
    <mergeCell ref="Z11:Z12"/>
    <mergeCell ref="AA11:AA12"/>
    <mergeCell ref="AB11:AB12"/>
    <mergeCell ref="AC11:AC12"/>
    <mergeCell ref="D11:D12"/>
    <mergeCell ref="C11:C12"/>
    <mergeCell ref="AM1:AM5"/>
    <mergeCell ref="AN1:AN5"/>
    <mergeCell ref="AN11:AN12"/>
    <mergeCell ref="AJ11:AJ12"/>
    <mergeCell ref="AQ11:AQ12"/>
    <mergeCell ref="AO1:AO5"/>
    <mergeCell ref="AP1:AP5"/>
    <mergeCell ref="B6:AM6"/>
    <mergeCell ref="AG11:AG12"/>
    <mergeCell ref="AH11:AH12"/>
    <mergeCell ref="AF11:AF12"/>
    <mergeCell ref="AL11:AL12"/>
    <mergeCell ref="AE11:AE12"/>
    <mergeCell ref="AP11:AP12"/>
    <mergeCell ref="AO11:AO12"/>
    <mergeCell ref="AK11:AK12"/>
    <mergeCell ref="AM11:AM12"/>
    <mergeCell ref="AI11:AI12"/>
    <mergeCell ref="T11:T12"/>
    <mergeCell ref="E11:S12"/>
    <mergeCell ref="B11:B12"/>
  </mergeCells>
  <pageMargins left="1.17" right="0.39" top="0.78" bottom="0.78" header="0" footer="0"/>
  <pageSetup paperSize="9" scale="1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rep:2.53.0.563</dc:description>
  <cp:lastModifiedBy>Милютинское сп</cp:lastModifiedBy>
  <dcterms:created xsi:type="dcterms:W3CDTF">2021-10-25T15:42:47Z</dcterms:created>
  <dcterms:modified xsi:type="dcterms:W3CDTF">2021-11-09T08:09:32Z</dcterms:modified>
</cp:coreProperties>
</file>